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\Google Drive\AA - ROTARY\2019 Scout Jamboree - Tailem Bend\AA Reports\"/>
    </mc:Choice>
  </mc:AlternateContent>
  <xr:revisionPtr revIDLastSave="0" documentId="13_ncr:1_{47F62601-1A0F-4875-9787-79C3DB61F7D0}" xr6:coauthVersionLast="41" xr6:coauthVersionMax="41" xr10:uidLastSave="{00000000-0000-0000-0000-000000000000}"/>
  <bookViews>
    <workbookView xWindow="-120" yWindow="-120" windowWidth="29040" windowHeight="15840" xr2:uid="{61C75347-ABE2-4E83-B91A-F7BF868AD972}"/>
  </bookViews>
  <sheets>
    <sheet name="Sheet1" sheetId="1" r:id="rId1"/>
  </sheets>
  <definedNames>
    <definedName name="_xlnm.Print_Area" localSheetId="0">Sheet1!$A$1:$AF$90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90" i="1" l="1"/>
  <c r="AE53" i="1"/>
  <c r="AE87" i="1"/>
  <c r="AE85" i="1"/>
  <c r="AE84" i="1"/>
  <c r="AE80" i="1"/>
  <c r="AE76" i="1"/>
  <c r="AE74" i="1"/>
  <c r="AE73" i="1"/>
  <c r="AE66" i="1"/>
  <c r="AE65" i="1"/>
  <c r="AE61" i="1"/>
  <c r="AE59" i="1"/>
  <c r="AE57" i="1"/>
  <c r="AE50" i="1"/>
  <c r="AE48" i="1"/>
  <c r="AE34" i="1"/>
  <c r="AE32" i="1"/>
  <c r="AE30" i="1"/>
  <c r="AE29" i="1"/>
  <c r="AE22" i="1"/>
  <c r="AE18" i="1"/>
  <c r="AE17" i="1"/>
  <c r="AE14" i="1"/>
  <c r="AE10" i="1"/>
  <c r="AE8" i="1"/>
  <c r="AE7" i="1"/>
  <c r="AA88" i="1"/>
  <c r="Y88" i="1"/>
  <c r="W88" i="1"/>
  <c r="U88" i="1"/>
  <c r="AC85" i="1"/>
  <c r="AC83" i="1"/>
  <c r="AC82" i="1"/>
  <c r="AC81" i="1"/>
  <c r="AC84" i="1" s="1"/>
  <c r="AC79" i="1"/>
  <c r="AC78" i="1"/>
  <c r="AC80" i="1" s="1"/>
  <c r="AC76" i="1"/>
  <c r="AC74" i="1"/>
  <c r="AC72" i="1"/>
  <c r="AC71" i="1"/>
  <c r="AC70" i="1"/>
  <c r="AC69" i="1"/>
  <c r="AC68" i="1"/>
  <c r="AC66" i="1"/>
  <c r="AC64" i="1"/>
  <c r="AC63" i="1"/>
  <c r="AC65" i="1" s="1"/>
  <c r="AC61" i="1"/>
  <c r="AC59" i="1"/>
  <c r="AC57" i="1"/>
  <c r="AC50" i="1"/>
  <c r="AC47" i="1"/>
  <c r="AC46" i="1"/>
  <c r="AC45" i="1"/>
  <c r="AC44" i="1"/>
  <c r="AC43" i="1"/>
  <c r="AC42" i="1"/>
  <c r="AC41" i="1"/>
  <c r="AC40" i="1"/>
  <c r="AC38" i="1"/>
  <c r="AC37" i="1"/>
  <c r="AC36" i="1"/>
  <c r="AC34" i="1"/>
  <c r="AC32" i="1"/>
  <c r="AC30" i="1"/>
  <c r="AC28" i="1"/>
  <c r="AC27" i="1"/>
  <c r="AC26" i="1"/>
  <c r="AC25" i="1"/>
  <c r="AC29" i="1" s="1"/>
  <c r="AC24" i="1"/>
  <c r="AC21" i="1"/>
  <c r="AC22" i="1" s="1"/>
  <c r="AC20" i="1"/>
  <c r="AC18" i="1"/>
  <c r="AC16" i="1"/>
  <c r="AC15" i="1"/>
  <c r="AC17" i="1" s="1"/>
  <c r="AC13" i="1"/>
  <c r="AC12" i="1"/>
  <c r="AC14" i="1" s="1"/>
  <c r="AC10" i="1"/>
  <c r="AC8" i="1"/>
  <c r="AC6" i="1"/>
  <c r="AC5" i="1"/>
  <c r="AC4" i="1"/>
  <c r="AC7" i="1" s="1"/>
  <c r="AC39" i="1" l="1"/>
  <c r="AE39" i="1" s="1"/>
  <c r="AC48" i="1"/>
  <c r="AC73" i="1"/>
  <c r="L40" i="1" l="1"/>
  <c r="J40" i="1"/>
  <c r="L43" i="1" s="1"/>
  <c r="H23" i="1"/>
  <c r="F23" i="1"/>
  <c r="N29" i="1"/>
  <c r="N30" i="1" s="1"/>
  <c r="N31" i="1" s="1"/>
  <c r="N32" i="1" s="1"/>
  <c r="N33" i="1" s="1"/>
  <c r="N34" i="1" s="1"/>
  <c r="N35" i="1" s="1"/>
  <c r="N36" i="1" s="1"/>
  <c r="N37" i="1" s="1"/>
  <c r="N38" i="1" s="1"/>
  <c r="N6" i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</calcChain>
</file>

<file path=xl/sharedStrings.xml><?xml version="1.0" encoding="utf-8"?>
<sst xmlns="http://schemas.openxmlformats.org/spreadsheetml/2006/main" count="1298" uniqueCount="61">
  <si>
    <t>I</t>
  </si>
  <si>
    <t>Date</t>
  </si>
  <si>
    <t>Description</t>
  </si>
  <si>
    <t>Debit</t>
  </si>
  <si>
    <t>Inc GST</t>
  </si>
  <si>
    <t>Credit</t>
  </si>
  <si>
    <t xml:space="preserve">Running </t>
  </si>
  <si>
    <t>Balance</t>
  </si>
  <si>
    <t>Australian Jamboree</t>
  </si>
  <si>
    <t>Expenses</t>
  </si>
  <si>
    <t>J Cluse Reimbusement</t>
  </si>
  <si>
    <t>T King reimbusement</t>
  </si>
  <si>
    <t>R Rogers Reimbusement</t>
  </si>
  <si>
    <t>A Ellis Reimbusement</t>
  </si>
  <si>
    <t>Income</t>
  </si>
  <si>
    <t>J Cluse Deposit</t>
  </si>
  <si>
    <t xml:space="preserve"> </t>
  </si>
  <si>
    <t>Total</t>
  </si>
  <si>
    <t>Scout - Ice Cream Van</t>
  </si>
  <si>
    <t>Mt Baker - Donut Cookers</t>
  </si>
  <si>
    <t>Therefore:- Total Income $21,745.92 less Total Expenses $11,277.57 ex GST</t>
  </si>
  <si>
    <t>Divided by hours on site</t>
  </si>
  <si>
    <t>7.97 hrs/person</t>
  </si>
  <si>
    <t>Hours</t>
  </si>
  <si>
    <t>Icecream</t>
  </si>
  <si>
    <t>Car</t>
  </si>
  <si>
    <t>Payable</t>
  </si>
  <si>
    <t>Donuts etc</t>
  </si>
  <si>
    <t>drinks</t>
  </si>
  <si>
    <t>Parking</t>
  </si>
  <si>
    <t>Superv</t>
  </si>
  <si>
    <t>Total Hours</t>
  </si>
  <si>
    <t>Adelaide</t>
  </si>
  <si>
    <t>Adelaide Innova</t>
  </si>
  <si>
    <t>Adelaide Light</t>
  </si>
  <si>
    <t>Adelaide Parks</t>
  </si>
  <si>
    <t>Barossa Districts</t>
  </si>
  <si>
    <t>Barossa Valley</t>
  </si>
  <si>
    <t>Gawler</t>
  </si>
  <si>
    <t>Gawler Light</t>
  </si>
  <si>
    <t>Mawson Lakes</t>
  </si>
  <si>
    <t>Henley Beach</t>
  </si>
  <si>
    <t>MGG</t>
  </si>
  <si>
    <t>Prospect</t>
  </si>
  <si>
    <t>Regency Park</t>
  </si>
  <si>
    <t>Salisbury</t>
  </si>
  <si>
    <t>District</t>
  </si>
  <si>
    <t>Burnside</t>
  </si>
  <si>
    <t>Goolwa</t>
  </si>
  <si>
    <t>Kent Town</t>
  </si>
  <si>
    <t>Norwood</t>
  </si>
  <si>
    <t>Magil Sunrise</t>
  </si>
  <si>
    <t>Mobilong</t>
  </si>
  <si>
    <t>Morialta</t>
  </si>
  <si>
    <t>Mt Barker</t>
  </si>
  <si>
    <t>Murray Bridge</t>
  </si>
  <si>
    <t>Tailem Bend</t>
  </si>
  <si>
    <t>Tonsley Park</t>
  </si>
  <si>
    <t>Grand Total</t>
  </si>
  <si>
    <t xml:space="preserve">Total both </t>
  </si>
  <si>
    <t>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</si>
</sst>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 val="doubleAccounting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14" fontId="0" fillId="0" borderId="0" xfId="0" applyNumberFormat="1"/>
    <xf numFmtId="44" fontId="0" fillId="0" borderId="0" xfId="1" applyFont="1" applyAlignment="1">
      <alignment horizontal="center"/>
    </xf>
    <xf numFmtId="44" fontId="0" fillId="0" borderId="0" xfId="1" applyFont="1"/>
    <xf numFmtId="44" fontId="6" fillId="0" borderId="0" xfId="1" applyFont="1" applyAlignment="1">
      <alignment horizontal="center"/>
    </xf>
    <xf numFmtId="44" fontId="0" fillId="0" borderId="1" xfId="1" applyFont="1" applyBorder="1" applyAlignment="1">
      <alignment horizontal="center"/>
    </xf>
    <xf numFmtId="44" fontId="6" fillId="0" borderId="0" xfId="0" applyNumberFormat="1" applyFont="1"/>
    <xf numFmtId="4" fontId="0" fillId="0" borderId="0" xfId="0" applyNumberFormat="1"/>
    <xf numFmtId="44" fontId="1" fillId="0" borderId="0" xfId="1"/>
    <xf numFmtId="0" fontId="7" fillId="0" borderId="0" xfId="0" applyFont="1" applyAlignment="1">
      <alignment horizontal="center"/>
    </xf>
    <xf numFmtId="8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4" fontId="6" fillId="0" borderId="0" xfId="1" applyFont="1"/>
    <xf numFmtId="0" fontId="8" fillId="0" borderId="0" xfId="0" applyFont="1" applyAlignment="1">
      <alignment horizontal="center"/>
    </xf>
    <xf numFmtId="44" fontId="9" fillId="0" borderId="0" xfId="0" applyNumberFormat="1" applyFont="1"/>
    <xf numFmtId="0" fontId="8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E9A7-5037-4E3C-8628-4E9CADE04F79}">
  <dimension ref="A1:AF90"/>
  <sheetViews>
    <sheetView tabSelected="1" workbookViewId="0">
      <selection activeCell="F48" sqref="F48"/>
    </sheetView>
  </sheetViews>
  <sheetFormatPr defaultRowHeight="15" x14ac:dyDescent="0.25"/>
  <cols>
    <col min="1" max="1" width="1.7109375" customWidth="1"/>
    <col min="2" max="2" width="10.7109375" customWidth="1"/>
    <col min="3" max="3" width="1.7109375" customWidth="1"/>
    <col min="4" max="4" width="18.7109375" customWidth="1"/>
    <col min="5" max="5" width="1.7109375" customWidth="1"/>
    <col min="6" max="6" width="11.7109375" customWidth="1"/>
    <col min="7" max="7" width="1.7109375" customWidth="1"/>
    <col min="8" max="8" width="11.7109375" customWidth="1"/>
    <col min="9" max="9" width="1.7109375" customWidth="1"/>
    <col min="10" max="10" width="11.7109375" customWidth="1"/>
    <col min="11" max="11" width="1.7109375" customWidth="1"/>
    <col min="12" max="12" width="11.7109375" customWidth="1"/>
    <col min="13" max="13" width="1.7109375" customWidth="1"/>
    <col min="14" max="14" width="11.7109375" customWidth="1"/>
    <col min="15" max="16" width="1.7109375" customWidth="1"/>
    <col min="17" max="17" width="15.7109375" customWidth="1"/>
    <col min="18" max="18" width="1.7109375" customWidth="1"/>
    <col min="19" max="19" width="10.7109375" customWidth="1"/>
    <col min="20" max="20" width="1.7109375" customWidth="1"/>
    <col min="22" max="22" width="1.7109375" customWidth="1"/>
    <col min="24" max="24" width="1.7109375" customWidth="1"/>
    <col min="26" max="26" width="1.7109375" customWidth="1"/>
    <col min="28" max="28" width="1.7109375" customWidth="1"/>
    <col min="30" max="30" width="1.7109375" customWidth="1"/>
    <col min="31" max="31" width="12.7109375" customWidth="1"/>
    <col min="32" max="32" width="1.7109375" customWidth="1"/>
  </cols>
  <sheetData>
    <row r="1" spans="1:32" x14ac:dyDescent="0.25">
      <c r="W1" s="2" t="s">
        <v>23</v>
      </c>
    </row>
    <row r="2" spans="1:32" ht="15.75" x14ac:dyDescent="0.25">
      <c r="D2" s="5" t="s">
        <v>8</v>
      </c>
      <c r="Q2" s="1"/>
      <c r="R2" t="s">
        <v>0</v>
      </c>
      <c r="S2" t="s">
        <v>16</v>
      </c>
      <c r="T2" t="s">
        <v>0</v>
      </c>
      <c r="U2" s="2" t="s">
        <v>23</v>
      </c>
      <c r="W2" s="2" t="s">
        <v>24</v>
      </c>
      <c r="Y2" s="2" t="s">
        <v>25</v>
      </c>
      <c r="AB2" t="s">
        <v>0</v>
      </c>
      <c r="AC2" s="1" t="s">
        <v>16</v>
      </c>
      <c r="AD2" t="s">
        <v>0</v>
      </c>
      <c r="AE2" s="1" t="s">
        <v>26</v>
      </c>
      <c r="AF2" t="s">
        <v>0</v>
      </c>
    </row>
    <row r="3" spans="1:32" ht="18.75" x14ac:dyDescent="0.3">
      <c r="P3" t="s">
        <v>0</v>
      </c>
      <c r="Q3" s="15">
        <v>9500</v>
      </c>
      <c r="R3" t="s">
        <v>0</v>
      </c>
      <c r="S3" t="s">
        <v>16</v>
      </c>
      <c r="T3" t="s">
        <v>0</v>
      </c>
      <c r="U3" s="3" t="s">
        <v>27</v>
      </c>
      <c r="V3" t="s">
        <v>0</v>
      </c>
      <c r="W3" s="3" t="s">
        <v>28</v>
      </c>
      <c r="X3" t="s">
        <v>0</v>
      </c>
      <c r="Y3" s="3" t="s">
        <v>29</v>
      </c>
      <c r="Z3" t="s">
        <v>0</v>
      </c>
      <c r="AA3" s="2" t="s">
        <v>30</v>
      </c>
      <c r="AB3" t="s">
        <v>0</v>
      </c>
      <c r="AC3" s="4" t="s">
        <v>31</v>
      </c>
      <c r="AE3" s="16">
        <v>7.97</v>
      </c>
      <c r="AF3" t="s">
        <v>0</v>
      </c>
    </row>
    <row r="4" spans="1:32" x14ac:dyDescent="0.25">
      <c r="D4" s="6" t="s">
        <v>9</v>
      </c>
      <c r="L4" s="2" t="s">
        <v>5</v>
      </c>
      <c r="N4" s="2" t="s">
        <v>6</v>
      </c>
      <c r="P4" t="s">
        <v>0</v>
      </c>
      <c r="Q4" s="17" t="s">
        <v>32</v>
      </c>
      <c r="R4" t="s">
        <v>0</v>
      </c>
      <c r="S4" s="7">
        <v>43471</v>
      </c>
      <c r="T4" t="s">
        <v>0</v>
      </c>
      <c r="U4" s="1">
        <v>3.5</v>
      </c>
      <c r="V4" t="s">
        <v>0</v>
      </c>
      <c r="W4" s="1"/>
      <c r="X4" t="s">
        <v>0</v>
      </c>
      <c r="Y4" s="1"/>
      <c r="Z4" t="s">
        <v>0</v>
      </c>
      <c r="AA4" s="1"/>
      <c r="AB4" t="s">
        <v>0</v>
      </c>
      <c r="AC4" s="1">
        <f>SUM(U4+W4+Y4+AA4)</f>
        <v>3.5</v>
      </c>
      <c r="AD4" t="s">
        <v>0</v>
      </c>
      <c r="AF4" t="s">
        <v>0</v>
      </c>
    </row>
    <row r="5" spans="1:32" x14ac:dyDescent="0.25">
      <c r="A5" t="s">
        <v>0</v>
      </c>
      <c r="B5" s="3" t="s">
        <v>1</v>
      </c>
      <c r="C5" t="s">
        <v>0</v>
      </c>
      <c r="D5" s="3" t="s">
        <v>2</v>
      </c>
      <c r="E5" t="s">
        <v>0</v>
      </c>
      <c r="F5" s="3" t="s">
        <v>3</v>
      </c>
      <c r="G5" t="s">
        <v>0</v>
      </c>
      <c r="H5" s="3" t="s">
        <v>4</v>
      </c>
      <c r="I5" t="s">
        <v>0</v>
      </c>
      <c r="J5" s="3" t="s">
        <v>5</v>
      </c>
      <c r="K5" t="s">
        <v>0</v>
      </c>
      <c r="L5" s="3" t="s">
        <v>4</v>
      </c>
      <c r="M5" t="s">
        <v>0</v>
      </c>
      <c r="N5" s="3" t="s">
        <v>7</v>
      </c>
      <c r="O5" t="s">
        <v>0</v>
      </c>
      <c r="P5" t="s">
        <v>0</v>
      </c>
      <c r="Q5" s="1"/>
      <c r="R5" t="s">
        <v>0</v>
      </c>
      <c r="S5" s="7">
        <v>43469</v>
      </c>
      <c r="T5" t="s">
        <v>0</v>
      </c>
      <c r="U5" s="1" t="s">
        <v>16</v>
      </c>
      <c r="V5" t="s">
        <v>0</v>
      </c>
      <c r="W5" s="1"/>
      <c r="X5" t="s">
        <v>0</v>
      </c>
      <c r="Y5" s="1">
        <v>4</v>
      </c>
      <c r="Z5" t="s">
        <v>0</v>
      </c>
      <c r="AA5" s="1"/>
      <c r="AB5" t="s">
        <v>0</v>
      </c>
      <c r="AC5" s="1">
        <f>SUM(Y5)</f>
        <v>4</v>
      </c>
      <c r="AD5" t="s">
        <v>0</v>
      </c>
      <c r="AF5" t="s">
        <v>0</v>
      </c>
    </row>
    <row r="6" spans="1:32" x14ac:dyDescent="0.25">
      <c r="A6" t="s">
        <v>0</v>
      </c>
      <c r="B6" s="7">
        <v>43439</v>
      </c>
      <c r="C6" t="s">
        <v>0</v>
      </c>
      <c r="D6" t="s">
        <v>10</v>
      </c>
      <c r="E6" t="s">
        <v>0</v>
      </c>
      <c r="F6" s="8">
        <v>166.05</v>
      </c>
      <c r="G6" t="s">
        <v>0</v>
      </c>
      <c r="H6" s="9">
        <v>182.66</v>
      </c>
      <c r="I6" t="s">
        <v>0</v>
      </c>
      <c r="K6" t="s">
        <v>0</v>
      </c>
      <c r="M6" t="s">
        <v>0</v>
      </c>
      <c r="N6" s="8">
        <f>F6</f>
        <v>166.05</v>
      </c>
      <c r="O6" t="s">
        <v>0</v>
      </c>
      <c r="P6" t="s">
        <v>0</v>
      </c>
      <c r="Q6" s="1"/>
      <c r="R6" t="s">
        <v>0</v>
      </c>
      <c r="S6" s="7">
        <v>43477</v>
      </c>
      <c r="T6" t="s">
        <v>0</v>
      </c>
      <c r="U6" s="1" t="s">
        <v>16</v>
      </c>
      <c r="V6" t="s">
        <v>0</v>
      </c>
      <c r="W6" s="1"/>
      <c r="X6" t="s">
        <v>0</v>
      </c>
      <c r="Y6" s="1">
        <v>42.5</v>
      </c>
      <c r="Z6" t="s">
        <v>0</v>
      </c>
      <c r="AA6" s="1"/>
      <c r="AB6" t="s">
        <v>0</v>
      </c>
      <c r="AC6" s="1">
        <f>SUM(Y6)</f>
        <v>42.5</v>
      </c>
      <c r="AD6" t="s">
        <v>0</v>
      </c>
      <c r="AF6" t="s">
        <v>0</v>
      </c>
    </row>
    <row r="7" spans="1:32" x14ac:dyDescent="0.25">
      <c r="A7" t="s">
        <v>0</v>
      </c>
      <c r="B7" s="7">
        <v>43446</v>
      </c>
      <c r="C7" t="s">
        <v>0</v>
      </c>
      <c r="D7" t="s">
        <v>10</v>
      </c>
      <c r="E7" t="s">
        <v>0</v>
      </c>
      <c r="F7" s="8">
        <v>312.57</v>
      </c>
      <c r="G7" t="s">
        <v>0</v>
      </c>
      <c r="H7" s="8">
        <v>343.83</v>
      </c>
      <c r="I7" t="s">
        <v>0</v>
      </c>
      <c r="K7" t="s">
        <v>0</v>
      </c>
      <c r="M7" t="s">
        <v>0</v>
      </c>
      <c r="N7" s="8">
        <f>SUM(N6+F7)</f>
        <v>478.62</v>
      </c>
      <c r="O7" t="s">
        <v>0</v>
      </c>
      <c r="P7" t="s">
        <v>0</v>
      </c>
      <c r="Q7" s="1"/>
      <c r="R7" t="s">
        <v>0</v>
      </c>
      <c r="S7" t="s">
        <v>16</v>
      </c>
      <c r="T7" t="s">
        <v>0</v>
      </c>
      <c r="U7" s="1" t="s">
        <v>16</v>
      </c>
      <c r="V7" t="s">
        <v>0</v>
      </c>
      <c r="W7" s="1"/>
      <c r="X7" t="s">
        <v>0</v>
      </c>
      <c r="Y7" s="1"/>
      <c r="Z7" t="s">
        <v>0</v>
      </c>
      <c r="AA7" s="1"/>
      <c r="AB7" t="s">
        <v>0</v>
      </c>
      <c r="AC7" s="17">
        <f>SUM(AC4:AC6)</f>
        <v>50</v>
      </c>
      <c r="AD7" t="s">
        <v>0</v>
      </c>
      <c r="AE7" s="8">
        <f>SUM(AC7*AE3)</f>
        <v>398.5</v>
      </c>
      <c r="AF7" t="s">
        <v>0</v>
      </c>
    </row>
    <row r="8" spans="1:32" x14ac:dyDescent="0.25">
      <c r="A8" t="s">
        <v>0</v>
      </c>
      <c r="B8" s="7">
        <v>43469</v>
      </c>
      <c r="C8" t="s">
        <v>0</v>
      </c>
      <c r="D8" t="s">
        <v>10</v>
      </c>
      <c r="E8" t="s">
        <v>0</v>
      </c>
      <c r="F8" s="8">
        <v>967.73</v>
      </c>
      <c r="G8" t="s">
        <v>0</v>
      </c>
      <c r="H8" s="8">
        <v>1064.5</v>
      </c>
      <c r="I8" t="s">
        <v>0</v>
      </c>
      <c r="K8" t="s">
        <v>0</v>
      </c>
      <c r="M8" t="s">
        <v>0</v>
      </c>
      <c r="N8" s="8">
        <f>SUM(N7+F8)</f>
        <v>1446.35</v>
      </c>
      <c r="O8" t="s">
        <v>0</v>
      </c>
      <c r="P8" t="s">
        <v>0</v>
      </c>
      <c r="Q8" s="17" t="s">
        <v>33</v>
      </c>
      <c r="R8" t="s">
        <v>0</v>
      </c>
      <c r="S8" s="7">
        <v>43472</v>
      </c>
      <c r="T8" t="s">
        <v>0</v>
      </c>
      <c r="U8" s="1">
        <v>21</v>
      </c>
      <c r="V8" t="s">
        <v>0</v>
      </c>
      <c r="W8" s="18">
        <v>7</v>
      </c>
      <c r="X8" t="s">
        <v>0</v>
      </c>
      <c r="Y8" s="1"/>
      <c r="Z8" t="s">
        <v>0</v>
      </c>
      <c r="AA8" s="1"/>
      <c r="AB8" t="s">
        <v>0</v>
      </c>
      <c r="AC8" s="17">
        <f>SUM(U8+W8)</f>
        <v>28</v>
      </c>
      <c r="AD8" t="s">
        <v>0</v>
      </c>
      <c r="AE8" s="8">
        <f>SUM(AC8*AE3)</f>
        <v>223.16</v>
      </c>
      <c r="AF8" t="s">
        <v>0</v>
      </c>
    </row>
    <row r="9" spans="1:32" x14ac:dyDescent="0.25">
      <c r="A9" t="s">
        <v>0</v>
      </c>
      <c r="B9" s="7">
        <v>43476</v>
      </c>
      <c r="C9" t="s">
        <v>0</v>
      </c>
      <c r="D9" t="s">
        <v>10</v>
      </c>
      <c r="E9" t="s">
        <v>0</v>
      </c>
      <c r="F9" s="8">
        <v>1581.82</v>
      </c>
      <c r="G9" t="s">
        <v>0</v>
      </c>
      <c r="H9" s="8">
        <v>1740</v>
      </c>
      <c r="I9" t="s">
        <v>0</v>
      </c>
      <c r="K9" t="s">
        <v>0</v>
      </c>
      <c r="M9" t="s">
        <v>0</v>
      </c>
      <c r="N9" s="8">
        <f>SUM(N8+F9)</f>
        <v>3028.17</v>
      </c>
      <c r="O9" t="s">
        <v>0</v>
      </c>
      <c r="P9" t="s">
        <v>0</v>
      </c>
      <c r="Q9" s="1"/>
      <c r="R9" t="s">
        <v>0</v>
      </c>
      <c r="S9" t="s">
        <v>16</v>
      </c>
      <c r="T9" t="s">
        <v>0</v>
      </c>
      <c r="U9" s="1" t="s">
        <v>16</v>
      </c>
      <c r="V9" t="s">
        <v>0</v>
      </c>
      <c r="W9" s="1"/>
      <c r="X9" t="s">
        <v>0</v>
      </c>
      <c r="Y9" s="1"/>
      <c r="Z9" t="s">
        <v>0</v>
      </c>
      <c r="AA9" s="1"/>
      <c r="AB9" t="s">
        <v>0</v>
      </c>
      <c r="AC9" s="1" t="s">
        <v>16</v>
      </c>
      <c r="AD9" t="s">
        <v>0</v>
      </c>
      <c r="AF9" t="s">
        <v>0</v>
      </c>
    </row>
    <row r="10" spans="1:32" x14ac:dyDescent="0.25">
      <c r="A10" t="s">
        <v>0</v>
      </c>
      <c r="B10" s="7">
        <v>43490</v>
      </c>
      <c r="C10" t="s">
        <v>0</v>
      </c>
      <c r="D10" t="s">
        <v>11</v>
      </c>
      <c r="E10" t="s">
        <v>0</v>
      </c>
      <c r="F10" s="8">
        <v>174.5</v>
      </c>
      <c r="G10" t="s">
        <v>0</v>
      </c>
      <c r="H10" s="8">
        <v>191.95</v>
      </c>
      <c r="I10" t="s">
        <v>0</v>
      </c>
      <c r="K10" t="s">
        <v>0</v>
      </c>
      <c r="M10" t="s">
        <v>0</v>
      </c>
      <c r="N10" s="8">
        <f>SUM(N9+F10)</f>
        <v>3202.67</v>
      </c>
      <c r="O10" t="s">
        <v>0</v>
      </c>
      <c r="P10" t="s">
        <v>0</v>
      </c>
      <c r="Q10" s="17" t="s">
        <v>34</v>
      </c>
      <c r="R10" t="s">
        <v>0</v>
      </c>
      <c r="S10" s="7">
        <v>43473</v>
      </c>
      <c r="T10" t="s">
        <v>0</v>
      </c>
      <c r="U10" s="1">
        <v>32</v>
      </c>
      <c r="V10" t="s">
        <v>0</v>
      </c>
      <c r="W10" s="18">
        <v>6.5</v>
      </c>
      <c r="X10" t="s">
        <v>0</v>
      </c>
      <c r="Y10" s="1"/>
      <c r="Z10" t="s">
        <v>0</v>
      </c>
      <c r="AA10" s="1"/>
      <c r="AB10" t="s">
        <v>0</v>
      </c>
      <c r="AC10" s="17">
        <f>SUM(U10+W10)</f>
        <v>38.5</v>
      </c>
      <c r="AD10" t="s">
        <v>0</v>
      </c>
      <c r="AE10" s="8">
        <f>SUM(AC10*AE3)</f>
        <v>306.84499999999997</v>
      </c>
      <c r="AF10" t="s">
        <v>0</v>
      </c>
    </row>
    <row r="11" spans="1:32" x14ac:dyDescent="0.25">
      <c r="A11" t="s">
        <v>0</v>
      </c>
      <c r="B11" s="7">
        <v>43494</v>
      </c>
      <c r="C11" t="s">
        <v>0</v>
      </c>
      <c r="D11" t="s">
        <v>10</v>
      </c>
      <c r="E11" t="s">
        <v>0</v>
      </c>
      <c r="F11" s="8">
        <v>2163.41</v>
      </c>
      <c r="G11" t="s">
        <v>0</v>
      </c>
      <c r="H11" s="8">
        <v>2379.75</v>
      </c>
      <c r="I11" t="s">
        <v>0</v>
      </c>
      <c r="K11" t="s">
        <v>0</v>
      </c>
      <c r="M11" t="s">
        <v>0</v>
      </c>
      <c r="N11" s="8">
        <f>SUM(N10+F11)</f>
        <v>5366.08</v>
      </c>
      <c r="O11" t="s">
        <v>0</v>
      </c>
      <c r="P11" t="s">
        <v>0</v>
      </c>
      <c r="Q11" s="1"/>
      <c r="R11" t="s">
        <v>0</v>
      </c>
      <c r="S11" t="s">
        <v>16</v>
      </c>
      <c r="T11" t="s">
        <v>0</v>
      </c>
      <c r="U11" s="1" t="s">
        <v>16</v>
      </c>
      <c r="V11" t="s">
        <v>0</v>
      </c>
      <c r="W11" s="1"/>
      <c r="X11" t="s">
        <v>0</v>
      </c>
      <c r="Y11" s="1"/>
      <c r="Z11" t="s">
        <v>0</v>
      </c>
      <c r="AA11" s="1"/>
      <c r="AB11" t="s">
        <v>0</v>
      </c>
      <c r="AC11" s="1" t="s">
        <v>16</v>
      </c>
      <c r="AD11" t="s">
        <v>0</v>
      </c>
      <c r="AF11" t="s">
        <v>0</v>
      </c>
    </row>
    <row r="12" spans="1:32" x14ac:dyDescent="0.25">
      <c r="A12" t="s">
        <v>0</v>
      </c>
      <c r="B12" s="7">
        <v>43494</v>
      </c>
      <c r="C12" t="s">
        <v>0</v>
      </c>
      <c r="D12" t="s">
        <v>10</v>
      </c>
      <c r="E12" t="s">
        <v>0</v>
      </c>
      <c r="F12" s="8">
        <v>1027.27</v>
      </c>
      <c r="G12" t="s">
        <v>0</v>
      </c>
      <c r="H12" s="8">
        <v>1130</v>
      </c>
      <c r="I12" t="s">
        <v>0</v>
      </c>
      <c r="K12" t="s">
        <v>0</v>
      </c>
      <c r="M12" t="s">
        <v>0</v>
      </c>
      <c r="N12" s="8">
        <f>SUM(N11+F12)</f>
        <v>6393.35</v>
      </c>
      <c r="O12" t="s">
        <v>0</v>
      </c>
      <c r="P12" t="s">
        <v>0</v>
      </c>
      <c r="Q12" s="17" t="s">
        <v>35</v>
      </c>
      <c r="R12" t="s">
        <v>0</v>
      </c>
      <c r="S12" s="7">
        <v>43473</v>
      </c>
      <c r="T12" t="s">
        <v>0</v>
      </c>
      <c r="U12" s="1">
        <v>4</v>
      </c>
      <c r="V12" t="s">
        <v>0</v>
      </c>
      <c r="W12" s="1"/>
      <c r="X12" t="s">
        <v>0</v>
      </c>
      <c r="Y12" s="1"/>
      <c r="Z12" t="s">
        <v>0</v>
      </c>
      <c r="AA12" s="1"/>
      <c r="AB12" t="s">
        <v>0</v>
      </c>
      <c r="AC12" s="1">
        <f>SUM(U12+W12+Y12+AA12)</f>
        <v>4</v>
      </c>
      <c r="AD12" t="s">
        <v>0</v>
      </c>
      <c r="AF12" t="s">
        <v>0</v>
      </c>
    </row>
    <row r="13" spans="1:32" x14ac:dyDescent="0.25">
      <c r="A13" t="s">
        <v>0</v>
      </c>
      <c r="B13" s="7">
        <v>43494</v>
      </c>
      <c r="C13" t="s">
        <v>0</v>
      </c>
      <c r="D13" t="s">
        <v>10</v>
      </c>
      <c r="E13" t="s">
        <v>0</v>
      </c>
      <c r="F13" s="8">
        <v>583.5</v>
      </c>
      <c r="G13" t="s">
        <v>0</v>
      </c>
      <c r="H13" s="8">
        <v>641.85</v>
      </c>
      <c r="I13" t="s">
        <v>0</v>
      </c>
      <c r="K13" t="s">
        <v>0</v>
      </c>
      <c r="M13" t="s">
        <v>0</v>
      </c>
      <c r="N13" s="8">
        <f>SUM(N12+F13)</f>
        <v>6976.85</v>
      </c>
      <c r="O13" t="s">
        <v>0</v>
      </c>
      <c r="P13" t="s">
        <v>0</v>
      </c>
      <c r="Q13" s="1"/>
      <c r="R13" t="s">
        <v>0</v>
      </c>
      <c r="S13" s="7">
        <v>43474</v>
      </c>
      <c r="T13" t="s">
        <v>0</v>
      </c>
      <c r="U13" s="1">
        <v>6.5</v>
      </c>
      <c r="V13" t="s">
        <v>0</v>
      </c>
      <c r="W13" s="1"/>
      <c r="X13" t="s">
        <v>0</v>
      </c>
      <c r="Y13" s="1"/>
      <c r="Z13" t="s">
        <v>0</v>
      </c>
      <c r="AA13" s="1"/>
      <c r="AB13" t="s">
        <v>0</v>
      </c>
      <c r="AC13" s="1">
        <f>SUM(U13+W13+Y13+AA13)</f>
        <v>6.5</v>
      </c>
      <c r="AD13" t="s">
        <v>0</v>
      </c>
      <c r="AF13" t="s">
        <v>0</v>
      </c>
    </row>
    <row r="14" spans="1:32" x14ac:dyDescent="0.25">
      <c r="A14" t="s">
        <v>0</v>
      </c>
      <c r="B14" s="7">
        <v>43494</v>
      </c>
      <c r="C14" t="s">
        <v>0</v>
      </c>
      <c r="D14" t="s">
        <v>12</v>
      </c>
      <c r="E14" t="s">
        <v>0</v>
      </c>
      <c r="F14" s="8">
        <v>142.72999999999999</v>
      </c>
      <c r="G14" t="s">
        <v>0</v>
      </c>
      <c r="H14" s="8">
        <v>157</v>
      </c>
      <c r="I14" t="s">
        <v>0</v>
      </c>
      <c r="K14" t="s">
        <v>0</v>
      </c>
      <c r="M14" t="s">
        <v>0</v>
      </c>
      <c r="N14" s="8">
        <f>SUM(N13+F14)</f>
        <v>7119.58</v>
      </c>
      <c r="O14" t="s">
        <v>0</v>
      </c>
      <c r="P14" t="s">
        <v>0</v>
      </c>
      <c r="Q14" s="1"/>
      <c r="R14" t="s">
        <v>0</v>
      </c>
      <c r="S14" t="s">
        <v>16</v>
      </c>
      <c r="T14" t="s">
        <v>0</v>
      </c>
      <c r="U14" s="1" t="s">
        <v>16</v>
      </c>
      <c r="V14" t="s">
        <v>0</v>
      </c>
      <c r="W14" s="1"/>
      <c r="X14" t="s">
        <v>0</v>
      </c>
      <c r="Y14" s="1"/>
      <c r="Z14" t="s">
        <v>0</v>
      </c>
      <c r="AA14" s="1"/>
      <c r="AB14" t="s">
        <v>0</v>
      </c>
      <c r="AC14" s="17">
        <f>SUM(AC11:AC13)</f>
        <v>10.5</v>
      </c>
      <c r="AD14" t="s">
        <v>0</v>
      </c>
      <c r="AE14" s="8">
        <f>SUM(AC14*AE3)</f>
        <v>83.685000000000002</v>
      </c>
      <c r="AF14" t="s">
        <v>0</v>
      </c>
    </row>
    <row r="15" spans="1:32" x14ac:dyDescent="0.25">
      <c r="A15" t="s">
        <v>0</v>
      </c>
      <c r="B15" s="7">
        <v>43494</v>
      </c>
      <c r="C15" t="s">
        <v>0</v>
      </c>
      <c r="D15" t="s">
        <v>10</v>
      </c>
      <c r="E15" t="s">
        <v>0</v>
      </c>
      <c r="F15" s="8">
        <v>243.78</v>
      </c>
      <c r="G15" t="s">
        <v>0</v>
      </c>
      <c r="H15" s="8">
        <v>268.16000000000003</v>
      </c>
      <c r="I15" t="s">
        <v>0</v>
      </c>
      <c r="K15" t="s">
        <v>0</v>
      </c>
      <c r="M15" t="s">
        <v>0</v>
      </c>
      <c r="N15" s="8">
        <f>SUM(N14+F15)</f>
        <v>7363.36</v>
      </c>
      <c r="O15" t="s">
        <v>0</v>
      </c>
      <c r="P15" t="s">
        <v>0</v>
      </c>
      <c r="Q15" s="17" t="s">
        <v>36</v>
      </c>
      <c r="R15" t="s">
        <v>0</v>
      </c>
      <c r="S15" s="7">
        <v>43478</v>
      </c>
      <c r="T15" t="s">
        <v>0</v>
      </c>
      <c r="U15" s="1">
        <v>60</v>
      </c>
      <c r="V15" t="s">
        <v>0</v>
      </c>
      <c r="W15" s="1"/>
      <c r="X15" t="s">
        <v>0</v>
      </c>
      <c r="Y15" s="1"/>
      <c r="Z15" t="s">
        <v>0</v>
      </c>
      <c r="AA15" s="1"/>
      <c r="AB15" t="s">
        <v>0</v>
      </c>
      <c r="AC15" s="1">
        <f>SUM(U15+W15+Y15+AA15)</f>
        <v>60</v>
      </c>
      <c r="AD15" t="s">
        <v>0</v>
      </c>
      <c r="AF15" t="s">
        <v>0</v>
      </c>
    </row>
    <row r="16" spans="1:32" x14ac:dyDescent="0.25">
      <c r="A16" t="s">
        <v>0</v>
      </c>
      <c r="B16" s="7">
        <v>43494</v>
      </c>
      <c r="C16" t="s">
        <v>0</v>
      </c>
      <c r="D16" t="s">
        <v>10</v>
      </c>
      <c r="E16" t="s">
        <v>0</v>
      </c>
      <c r="F16" s="8">
        <v>17.73</v>
      </c>
      <c r="G16" t="s">
        <v>0</v>
      </c>
      <c r="H16" s="8">
        <v>19.5</v>
      </c>
      <c r="I16" t="s">
        <v>0</v>
      </c>
      <c r="K16" t="s">
        <v>0</v>
      </c>
      <c r="M16" t="s">
        <v>0</v>
      </c>
      <c r="N16" s="8">
        <f>SUM(N15+F16)</f>
        <v>7381.0899999999992</v>
      </c>
      <c r="O16" t="s">
        <v>0</v>
      </c>
      <c r="P16" t="s">
        <v>0</v>
      </c>
      <c r="Q16" s="1"/>
      <c r="R16" t="s">
        <v>0</v>
      </c>
      <c r="S16" s="7">
        <v>43474</v>
      </c>
      <c r="T16" t="s">
        <v>0</v>
      </c>
      <c r="U16" s="1">
        <v>10</v>
      </c>
      <c r="V16" t="s">
        <v>0</v>
      </c>
      <c r="W16" s="1"/>
      <c r="X16" t="s">
        <v>0</v>
      </c>
      <c r="Y16" s="1"/>
      <c r="Z16" t="s">
        <v>0</v>
      </c>
      <c r="AA16" s="1"/>
      <c r="AB16" t="s">
        <v>0</v>
      </c>
      <c r="AC16" s="1">
        <f>SUM(U16+W16+Y16+AA16)</f>
        <v>10</v>
      </c>
      <c r="AD16" t="s">
        <v>0</v>
      </c>
      <c r="AF16" t="s">
        <v>0</v>
      </c>
    </row>
    <row r="17" spans="1:32" x14ac:dyDescent="0.25">
      <c r="A17" t="s">
        <v>0</v>
      </c>
      <c r="B17" s="7">
        <v>43494</v>
      </c>
      <c r="C17" t="s">
        <v>0</v>
      </c>
      <c r="D17" t="s">
        <v>10</v>
      </c>
      <c r="E17" t="s">
        <v>0</v>
      </c>
      <c r="F17" s="8">
        <v>272.67</v>
      </c>
      <c r="G17" t="s">
        <v>0</v>
      </c>
      <c r="H17" s="8">
        <v>299.94</v>
      </c>
      <c r="I17" t="s">
        <v>0</v>
      </c>
      <c r="K17" t="s">
        <v>0</v>
      </c>
      <c r="M17" t="s">
        <v>0</v>
      </c>
      <c r="N17" s="8">
        <f>SUM(N16+F17)</f>
        <v>7653.7599999999993</v>
      </c>
      <c r="O17" t="s">
        <v>0</v>
      </c>
      <c r="P17" t="s">
        <v>0</v>
      </c>
      <c r="Q17" s="1"/>
      <c r="R17" t="s">
        <v>0</v>
      </c>
      <c r="S17" t="s">
        <v>16</v>
      </c>
      <c r="T17" t="s">
        <v>0</v>
      </c>
      <c r="U17" s="1" t="s">
        <v>16</v>
      </c>
      <c r="V17" t="s">
        <v>0</v>
      </c>
      <c r="W17" s="1"/>
      <c r="X17" t="s">
        <v>0</v>
      </c>
      <c r="Y17" s="1"/>
      <c r="Z17" t="s">
        <v>0</v>
      </c>
      <c r="AA17" s="1"/>
      <c r="AB17" t="s">
        <v>0</v>
      </c>
      <c r="AC17" s="17">
        <f>SUM(AC15:AC16)</f>
        <v>70</v>
      </c>
      <c r="AD17" t="s">
        <v>0</v>
      </c>
      <c r="AE17" s="8">
        <f>SUM(AC17*AE3)</f>
        <v>557.9</v>
      </c>
      <c r="AF17" t="s">
        <v>0</v>
      </c>
    </row>
    <row r="18" spans="1:32" x14ac:dyDescent="0.25">
      <c r="A18" t="s">
        <v>0</v>
      </c>
      <c r="B18" s="7">
        <v>43494</v>
      </c>
      <c r="C18" t="s">
        <v>0</v>
      </c>
      <c r="D18" t="s">
        <v>10</v>
      </c>
      <c r="E18" t="s">
        <v>0</v>
      </c>
      <c r="F18" s="8">
        <v>343.75</v>
      </c>
      <c r="G18" t="s">
        <v>0</v>
      </c>
      <c r="H18" s="8">
        <v>299.94</v>
      </c>
      <c r="I18" t="s">
        <v>0</v>
      </c>
      <c r="K18" t="s">
        <v>0</v>
      </c>
      <c r="M18" t="s">
        <v>0</v>
      </c>
      <c r="N18" s="8">
        <f>SUM(N17+F18)</f>
        <v>7997.5099999999993</v>
      </c>
      <c r="O18" t="s">
        <v>0</v>
      </c>
      <c r="P18" t="s">
        <v>0</v>
      </c>
      <c r="Q18" s="17" t="s">
        <v>37</v>
      </c>
      <c r="R18" t="s">
        <v>0</v>
      </c>
      <c r="S18" s="7">
        <v>43471</v>
      </c>
      <c r="T18" t="s">
        <v>0</v>
      </c>
      <c r="U18" s="1">
        <v>31.5</v>
      </c>
      <c r="V18" t="s">
        <v>0</v>
      </c>
      <c r="W18" s="1"/>
      <c r="X18" t="s">
        <v>0</v>
      </c>
      <c r="Y18" s="1"/>
      <c r="Z18" t="s">
        <v>0</v>
      </c>
      <c r="AA18" s="1"/>
      <c r="AB18" t="s">
        <v>0</v>
      </c>
      <c r="AC18" s="17">
        <f>SUM(U18+W18)</f>
        <v>31.5</v>
      </c>
      <c r="AD18" t="s">
        <v>0</v>
      </c>
      <c r="AE18" s="8">
        <f>SUM(AC18*AE3)</f>
        <v>251.05499999999998</v>
      </c>
      <c r="AF18" t="s">
        <v>0</v>
      </c>
    </row>
    <row r="19" spans="1:32" x14ac:dyDescent="0.25">
      <c r="A19" t="s">
        <v>0</v>
      </c>
      <c r="B19" s="7">
        <v>43507</v>
      </c>
      <c r="C19" t="s">
        <v>0</v>
      </c>
      <c r="D19" t="s">
        <v>10</v>
      </c>
      <c r="E19" t="s">
        <v>0</v>
      </c>
      <c r="F19" s="8">
        <v>2304.5500000000002</v>
      </c>
      <c r="G19" t="s">
        <v>0</v>
      </c>
      <c r="H19" s="8">
        <v>2535.0100000000002</v>
      </c>
      <c r="I19" t="s">
        <v>0</v>
      </c>
      <c r="K19" t="s">
        <v>0</v>
      </c>
      <c r="M19" t="s">
        <v>0</v>
      </c>
      <c r="N19" s="8">
        <f>SUM(N18+F19)</f>
        <v>10302.06</v>
      </c>
      <c r="O19" t="s">
        <v>0</v>
      </c>
      <c r="P19" t="s">
        <v>0</v>
      </c>
      <c r="Q19" s="1"/>
      <c r="R19" t="s">
        <v>0</v>
      </c>
      <c r="S19" t="s">
        <v>16</v>
      </c>
      <c r="T19" t="s">
        <v>0</v>
      </c>
      <c r="U19" s="1" t="s">
        <v>16</v>
      </c>
      <c r="V19" t="s">
        <v>0</v>
      </c>
      <c r="W19" s="1"/>
      <c r="X19" t="s">
        <v>0</v>
      </c>
      <c r="Y19" s="1"/>
      <c r="Z19" t="s">
        <v>0</v>
      </c>
      <c r="AA19" s="1"/>
      <c r="AB19" t="s">
        <v>0</v>
      </c>
      <c r="AC19" s="1" t="s">
        <v>16</v>
      </c>
      <c r="AD19" t="s">
        <v>0</v>
      </c>
      <c r="AF19" t="s">
        <v>0</v>
      </c>
    </row>
    <row r="20" spans="1:32" x14ac:dyDescent="0.25">
      <c r="A20" t="s">
        <v>0</v>
      </c>
      <c r="B20" s="7">
        <v>43508</v>
      </c>
      <c r="C20" t="s">
        <v>0</v>
      </c>
      <c r="D20" t="s">
        <v>13</v>
      </c>
      <c r="E20" t="s">
        <v>0</v>
      </c>
      <c r="F20" s="8">
        <v>181.78</v>
      </c>
      <c r="G20" t="s">
        <v>0</v>
      </c>
      <c r="H20" s="8">
        <v>199.96</v>
      </c>
      <c r="I20" t="s">
        <v>0</v>
      </c>
      <c r="K20" t="s">
        <v>0</v>
      </c>
      <c r="M20" t="s">
        <v>0</v>
      </c>
      <c r="N20" s="8">
        <f>SUM(N19+F20)</f>
        <v>10483.84</v>
      </c>
      <c r="O20" t="s">
        <v>0</v>
      </c>
      <c r="P20" t="s">
        <v>0</v>
      </c>
      <c r="Q20" s="17" t="s">
        <v>38</v>
      </c>
      <c r="R20" t="s">
        <v>0</v>
      </c>
      <c r="S20" s="7">
        <v>43470</v>
      </c>
      <c r="T20" t="s">
        <v>0</v>
      </c>
      <c r="U20" s="1">
        <v>80</v>
      </c>
      <c r="V20" t="s">
        <v>0</v>
      </c>
      <c r="W20" s="18">
        <v>8</v>
      </c>
      <c r="X20" t="s">
        <v>0</v>
      </c>
      <c r="Y20" s="1"/>
      <c r="Z20" t="s">
        <v>0</v>
      </c>
      <c r="AA20" s="1"/>
      <c r="AB20" t="s">
        <v>0</v>
      </c>
      <c r="AC20" s="1">
        <f>SUM(U20+W20+Y20+AA20)</f>
        <v>88</v>
      </c>
      <c r="AD20" t="s">
        <v>0</v>
      </c>
      <c r="AF20" t="s">
        <v>0</v>
      </c>
    </row>
    <row r="21" spans="1:32" ht="17.25" x14ac:dyDescent="0.4">
      <c r="A21" t="s">
        <v>0</v>
      </c>
      <c r="B21" s="7">
        <v>43531</v>
      </c>
      <c r="C21" t="s">
        <v>0</v>
      </c>
      <c r="D21" t="s">
        <v>10</v>
      </c>
      <c r="E21" t="s">
        <v>0</v>
      </c>
      <c r="F21" s="11">
        <v>959.78</v>
      </c>
      <c r="G21" t="s">
        <v>0</v>
      </c>
      <c r="H21" s="11">
        <v>1055.76</v>
      </c>
      <c r="I21" t="s">
        <v>0</v>
      </c>
      <c r="K21" t="s">
        <v>0</v>
      </c>
      <c r="M21" t="s">
        <v>0</v>
      </c>
      <c r="N21" s="10">
        <f>SUM(N20+F21)</f>
        <v>11443.62</v>
      </c>
      <c r="O21" t="s">
        <v>0</v>
      </c>
      <c r="P21" t="s">
        <v>0</v>
      </c>
      <c r="Q21" s="1"/>
      <c r="R21" t="s">
        <v>0</v>
      </c>
      <c r="S21" s="7">
        <v>43473</v>
      </c>
      <c r="T21" t="s">
        <v>0</v>
      </c>
      <c r="U21" s="1">
        <v>13</v>
      </c>
      <c r="V21" t="s">
        <v>0</v>
      </c>
      <c r="W21" s="1"/>
      <c r="X21" t="s">
        <v>0</v>
      </c>
      <c r="Y21" s="1"/>
      <c r="Z21" t="s">
        <v>0</v>
      </c>
      <c r="AA21" s="1"/>
      <c r="AB21" t="s">
        <v>0</v>
      </c>
      <c r="AC21" s="1">
        <f>SUM(U21+W21+Y21+AA21)</f>
        <v>13</v>
      </c>
      <c r="AD21" t="s">
        <v>0</v>
      </c>
      <c r="AF21" t="s">
        <v>0</v>
      </c>
    </row>
    <row r="22" spans="1:32" x14ac:dyDescent="0.25">
      <c r="A22" t="s">
        <v>0</v>
      </c>
      <c r="B22" s="7" t="s">
        <v>16</v>
      </c>
      <c r="C22" t="s">
        <v>0</v>
      </c>
      <c r="D22" t="s">
        <v>16</v>
      </c>
      <c r="E22" t="s">
        <v>0</v>
      </c>
      <c r="F22" s="8" t="s">
        <v>16</v>
      </c>
      <c r="G22" t="s">
        <v>0</v>
      </c>
      <c r="H22" s="8" t="s">
        <v>16</v>
      </c>
      <c r="I22" t="s">
        <v>0</v>
      </c>
      <c r="K22" t="s">
        <v>0</v>
      </c>
      <c r="M22" t="s">
        <v>0</v>
      </c>
      <c r="N22" s="8" t="s">
        <v>16</v>
      </c>
      <c r="O22" t="s">
        <v>0</v>
      </c>
      <c r="P22" t="s">
        <v>0</v>
      </c>
      <c r="Q22" s="1"/>
      <c r="R22" t="s">
        <v>0</v>
      </c>
      <c r="S22" t="s">
        <v>16</v>
      </c>
      <c r="T22" t="s">
        <v>0</v>
      </c>
      <c r="U22" s="1" t="s">
        <v>16</v>
      </c>
      <c r="V22" t="s">
        <v>0</v>
      </c>
      <c r="W22" s="1"/>
      <c r="X22" t="s">
        <v>0</v>
      </c>
      <c r="Y22" s="1"/>
      <c r="Z22" t="s">
        <v>0</v>
      </c>
      <c r="AA22" s="1"/>
      <c r="AB22" t="s">
        <v>0</v>
      </c>
      <c r="AC22" s="17">
        <f>SUM(AC19:AC21)</f>
        <v>101</v>
      </c>
      <c r="AD22" t="s">
        <v>0</v>
      </c>
      <c r="AE22" s="8">
        <f>SUM(AC22*AE3)</f>
        <v>804.97</v>
      </c>
      <c r="AF22" t="s">
        <v>0</v>
      </c>
    </row>
    <row r="23" spans="1:32" x14ac:dyDescent="0.25">
      <c r="A23" t="s">
        <v>0</v>
      </c>
      <c r="C23" t="s">
        <v>0</v>
      </c>
      <c r="D23" t="s">
        <v>17</v>
      </c>
      <c r="E23" t="s">
        <v>0</v>
      </c>
      <c r="F23" s="8">
        <f>SUM(F7:F22)</f>
        <v>11277.57</v>
      </c>
      <c r="G23" t="s">
        <v>0</v>
      </c>
      <c r="H23" s="8">
        <f>SUM(H7:H22)</f>
        <v>12327.15</v>
      </c>
      <c r="I23" t="s">
        <v>0</v>
      </c>
      <c r="K23" t="s">
        <v>0</v>
      </c>
      <c r="M23" t="s">
        <v>0</v>
      </c>
      <c r="N23" s="8"/>
      <c r="O23" t="s">
        <v>0</v>
      </c>
      <c r="P23" t="s">
        <v>0</v>
      </c>
      <c r="Q23" s="1"/>
      <c r="R23" t="s">
        <v>0</v>
      </c>
      <c r="S23" t="s">
        <v>16</v>
      </c>
      <c r="T23" t="s">
        <v>0</v>
      </c>
      <c r="U23" s="1" t="s">
        <v>16</v>
      </c>
      <c r="V23" t="s">
        <v>0</v>
      </c>
      <c r="W23" s="1"/>
      <c r="X23" t="s">
        <v>0</v>
      </c>
      <c r="Y23" s="1"/>
      <c r="Z23" t="s">
        <v>0</v>
      </c>
      <c r="AA23" s="1"/>
      <c r="AB23" t="s">
        <v>0</v>
      </c>
      <c r="AC23" s="1" t="s">
        <v>16</v>
      </c>
      <c r="AD23" t="s">
        <v>0</v>
      </c>
      <c r="AF23" t="s">
        <v>0</v>
      </c>
    </row>
    <row r="24" spans="1:32" x14ac:dyDescent="0.25">
      <c r="A24" t="s">
        <v>0</v>
      </c>
      <c r="C24" t="s">
        <v>0</v>
      </c>
      <c r="E24" t="s">
        <v>0</v>
      </c>
      <c r="F24" s="8"/>
      <c r="G24" t="s">
        <v>0</v>
      </c>
      <c r="H24" s="8"/>
      <c r="I24" t="s">
        <v>0</v>
      </c>
      <c r="K24" t="s">
        <v>0</v>
      </c>
      <c r="M24" t="s">
        <v>0</v>
      </c>
      <c r="N24" s="8"/>
      <c r="O24" t="s">
        <v>0</v>
      </c>
      <c r="P24" t="s">
        <v>0</v>
      </c>
      <c r="Q24" s="17" t="s">
        <v>39</v>
      </c>
      <c r="R24" t="s">
        <v>0</v>
      </c>
      <c r="S24" s="7">
        <v>43469</v>
      </c>
      <c r="T24" t="s">
        <v>0</v>
      </c>
      <c r="U24" s="1">
        <v>7.5</v>
      </c>
      <c r="V24" t="s">
        <v>0</v>
      </c>
      <c r="W24" s="1"/>
      <c r="X24" t="s">
        <v>0</v>
      </c>
      <c r="Y24" s="1"/>
      <c r="Z24" t="s">
        <v>0</v>
      </c>
      <c r="AA24" s="1"/>
      <c r="AB24" t="s">
        <v>0</v>
      </c>
      <c r="AC24" s="1">
        <f>SUM(U24+W24+Y24+AA24)</f>
        <v>7.5</v>
      </c>
      <c r="AD24" t="s">
        <v>0</v>
      </c>
      <c r="AF24" t="s">
        <v>0</v>
      </c>
    </row>
    <row r="25" spans="1:32" x14ac:dyDescent="0.25">
      <c r="A25" t="s">
        <v>0</v>
      </c>
      <c r="C25" t="s">
        <v>0</v>
      </c>
      <c r="E25" t="s">
        <v>0</v>
      </c>
      <c r="F25" s="8"/>
      <c r="G25" t="s">
        <v>0</v>
      </c>
      <c r="H25" s="8"/>
      <c r="I25" t="s">
        <v>0</v>
      </c>
      <c r="K25" t="s">
        <v>0</v>
      </c>
      <c r="M25" t="s">
        <v>0</v>
      </c>
      <c r="N25" s="8"/>
      <c r="O25" t="s">
        <v>0</v>
      </c>
      <c r="P25" t="s">
        <v>0</v>
      </c>
      <c r="Q25" s="1"/>
      <c r="R25" t="s">
        <v>0</v>
      </c>
      <c r="S25" s="7">
        <v>43471</v>
      </c>
      <c r="T25" t="s">
        <v>0</v>
      </c>
      <c r="U25" s="1">
        <v>5</v>
      </c>
      <c r="V25" t="s">
        <v>0</v>
      </c>
      <c r="W25" s="1"/>
      <c r="X25" t="s">
        <v>0</v>
      </c>
      <c r="Y25" s="1"/>
      <c r="Z25" t="s">
        <v>0</v>
      </c>
      <c r="AA25" s="1"/>
      <c r="AB25" t="s">
        <v>0</v>
      </c>
      <c r="AC25" s="1">
        <f>SUM(U25+W25+Y25+AA25)</f>
        <v>5</v>
      </c>
      <c r="AD25" t="s">
        <v>0</v>
      </c>
      <c r="AF25" t="s">
        <v>0</v>
      </c>
    </row>
    <row r="26" spans="1:32" x14ac:dyDescent="0.25">
      <c r="A26" t="s">
        <v>0</v>
      </c>
      <c r="C26" t="s">
        <v>0</v>
      </c>
      <c r="E26" t="s">
        <v>0</v>
      </c>
      <c r="F26" s="8"/>
      <c r="G26" t="s">
        <v>0</v>
      </c>
      <c r="H26" s="8"/>
      <c r="I26" t="s">
        <v>0</v>
      </c>
      <c r="K26" t="s">
        <v>0</v>
      </c>
      <c r="M26" t="s">
        <v>0</v>
      </c>
      <c r="N26" s="8"/>
      <c r="O26" t="s">
        <v>0</v>
      </c>
      <c r="P26" t="s">
        <v>0</v>
      </c>
      <c r="Q26" s="1"/>
      <c r="R26" t="s">
        <v>0</v>
      </c>
      <c r="S26" s="7">
        <v>43476</v>
      </c>
      <c r="T26" t="s">
        <v>0</v>
      </c>
      <c r="U26" s="1" t="s">
        <v>16</v>
      </c>
      <c r="V26" t="s">
        <v>0</v>
      </c>
      <c r="W26" s="18">
        <v>6.5</v>
      </c>
      <c r="X26" t="s">
        <v>0</v>
      </c>
      <c r="Y26" s="1"/>
      <c r="Z26" t="s">
        <v>0</v>
      </c>
      <c r="AA26" s="1"/>
      <c r="AB26" t="s">
        <v>0</v>
      </c>
      <c r="AC26" s="1">
        <f>SUM(W26)</f>
        <v>6.5</v>
      </c>
      <c r="AD26" t="s">
        <v>0</v>
      </c>
      <c r="AF26" t="s">
        <v>0</v>
      </c>
    </row>
    <row r="27" spans="1:32" x14ac:dyDescent="0.25">
      <c r="A27" t="s">
        <v>0</v>
      </c>
      <c r="D27" s="6" t="s">
        <v>14</v>
      </c>
      <c r="L27" s="2" t="s">
        <v>5</v>
      </c>
      <c r="N27" s="2" t="s">
        <v>6</v>
      </c>
      <c r="P27" t="s">
        <v>0</v>
      </c>
      <c r="Q27" s="1"/>
      <c r="R27" t="s">
        <v>0</v>
      </c>
      <c r="S27" s="7">
        <v>43477</v>
      </c>
      <c r="T27" t="s">
        <v>0</v>
      </c>
      <c r="U27" s="1">
        <v>2</v>
      </c>
      <c r="V27" t="s">
        <v>0</v>
      </c>
      <c r="W27" s="1"/>
      <c r="X27" t="s">
        <v>0</v>
      </c>
      <c r="Y27" s="1"/>
      <c r="Z27" t="s">
        <v>0</v>
      </c>
      <c r="AA27" s="1"/>
      <c r="AB27" t="s">
        <v>0</v>
      </c>
      <c r="AC27" s="1">
        <f>SUM(U27+W27+Y27+AA27)</f>
        <v>2</v>
      </c>
      <c r="AD27" t="s">
        <v>0</v>
      </c>
      <c r="AF27" t="s">
        <v>0</v>
      </c>
    </row>
    <row r="28" spans="1:32" x14ac:dyDescent="0.25">
      <c r="A28" t="s">
        <v>0</v>
      </c>
      <c r="B28" s="3" t="s">
        <v>1</v>
      </c>
      <c r="C28" t="s">
        <v>0</v>
      </c>
      <c r="D28" s="3" t="s">
        <v>2</v>
      </c>
      <c r="E28" t="s">
        <v>0</v>
      </c>
      <c r="F28" s="3" t="s">
        <v>3</v>
      </c>
      <c r="G28" t="s">
        <v>0</v>
      </c>
      <c r="H28" s="3" t="s">
        <v>4</v>
      </c>
      <c r="I28" t="s">
        <v>0</v>
      </c>
      <c r="J28" s="3" t="s">
        <v>5</v>
      </c>
      <c r="K28" t="s">
        <v>0</v>
      </c>
      <c r="L28" s="3" t="s">
        <v>4</v>
      </c>
      <c r="M28" t="s">
        <v>0</v>
      </c>
      <c r="N28" s="3" t="s">
        <v>7</v>
      </c>
      <c r="O28" t="s">
        <v>0</v>
      </c>
      <c r="P28" t="s">
        <v>0</v>
      </c>
      <c r="Q28" s="1"/>
      <c r="R28" t="s">
        <v>0</v>
      </c>
      <c r="S28" s="7">
        <v>43478</v>
      </c>
      <c r="T28" t="s">
        <v>0</v>
      </c>
      <c r="U28" s="1">
        <v>5</v>
      </c>
      <c r="V28" t="s">
        <v>0</v>
      </c>
      <c r="W28" s="1"/>
      <c r="X28" t="s">
        <v>0</v>
      </c>
      <c r="Y28" s="1"/>
      <c r="Z28" t="s">
        <v>0</v>
      </c>
      <c r="AA28" s="1"/>
      <c r="AB28" t="s">
        <v>0</v>
      </c>
      <c r="AC28" s="1">
        <f>SUM(U28+W28+Y28+AA28)</f>
        <v>5</v>
      </c>
      <c r="AD28" t="s">
        <v>0</v>
      </c>
      <c r="AF28" t="s">
        <v>0</v>
      </c>
    </row>
    <row r="29" spans="1:32" x14ac:dyDescent="0.25">
      <c r="A29" t="s">
        <v>0</v>
      </c>
      <c r="B29" s="7">
        <v>43472</v>
      </c>
      <c r="C29" t="s">
        <v>0</v>
      </c>
      <c r="D29" t="s">
        <v>15</v>
      </c>
      <c r="E29" t="s">
        <v>0</v>
      </c>
      <c r="F29" s="8"/>
      <c r="G29" t="s">
        <v>0</v>
      </c>
      <c r="H29" s="8"/>
      <c r="I29" t="s">
        <v>0</v>
      </c>
      <c r="J29" s="8">
        <v>4005.55</v>
      </c>
      <c r="K29" t="s">
        <v>0</v>
      </c>
      <c r="L29" s="8">
        <v>4405.01</v>
      </c>
      <c r="M29" t="s">
        <v>0</v>
      </c>
      <c r="N29" s="8">
        <f>J29</f>
        <v>4005.55</v>
      </c>
      <c r="O29" t="s">
        <v>0</v>
      </c>
      <c r="P29" t="s">
        <v>0</v>
      </c>
      <c r="Q29" s="1"/>
      <c r="R29" t="s">
        <v>0</v>
      </c>
      <c r="S29" t="s">
        <v>16</v>
      </c>
      <c r="T29" t="s">
        <v>0</v>
      </c>
      <c r="U29" s="1" t="s">
        <v>16</v>
      </c>
      <c r="V29" t="s">
        <v>0</v>
      </c>
      <c r="W29" s="1"/>
      <c r="X29" t="s">
        <v>0</v>
      </c>
      <c r="Y29" s="1"/>
      <c r="Z29" t="s">
        <v>0</v>
      </c>
      <c r="AA29" s="1"/>
      <c r="AB29" t="s">
        <v>0</v>
      </c>
      <c r="AC29" s="17">
        <f>SUM(AC24:AC28)</f>
        <v>26</v>
      </c>
      <c r="AD29" t="s">
        <v>0</v>
      </c>
      <c r="AE29" s="8">
        <f>SUM(AC29*AE3)</f>
        <v>207.22</v>
      </c>
      <c r="AF29" t="s">
        <v>0</v>
      </c>
    </row>
    <row r="30" spans="1:32" x14ac:dyDescent="0.25">
      <c r="A30" t="s">
        <v>0</v>
      </c>
      <c r="B30" s="7">
        <v>43475</v>
      </c>
      <c r="C30" t="s">
        <v>0</v>
      </c>
      <c r="D30" t="s">
        <v>15</v>
      </c>
      <c r="E30" t="s">
        <v>0</v>
      </c>
      <c r="F30" s="8"/>
      <c r="G30" t="s">
        <v>0</v>
      </c>
      <c r="H30" s="8"/>
      <c r="I30" t="s">
        <v>0</v>
      </c>
      <c r="J30" s="8">
        <v>2059.09</v>
      </c>
      <c r="K30" t="s">
        <v>0</v>
      </c>
      <c r="L30" s="8">
        <v>2265</v>
      </c>
      <c r="M30" t="s">
        <v>0</v>
      </c>
      <c r="N30" s="8">
        <f>SUM(N29+J30)</f>
        <v>6064.64</v>
      </c>
      <c r="O30" t="s">
        <v>0</v>
      </c>
      <c r="P30" t="s">
        <v>0</v>
      </c>
      <c r="Q30" s="17" t="s">
        <v>40</v>
      </c>
      <c r="R30" t="s">
        <v>0</v>
      </c>
      <c r="S30" s="7">
        <v>43476</v>
      </c>
      <c r="T30" t="s">
        <v>0</v>
      </c>
      <c r="U30" s="1">
        <v>10</v>
      </c>
      <c r="V30" t="s">
        <v>0</v>
      </c>
      <c r="W30" s="1"/>
      <c r="X30" t="s">
        <v>0</v>
      </c>
      <c r="Y30" s="1"/>
      <c r="Z30" t="s">
        <v>0</v>
      </c>
      <c r="AA30" s="1"/>
      <c r="AB30" t="s">
        <v>0</v>
      </c>
      <c r="AC30" s="1">
        <f>SUM(U30+W30+Y30+AA30)</f>
        <v>10</v>
      </c>
      <c r="AD30" t="s">
        <v>0</v>
      </c>
      <c r="AE30" s="8">
        <f>SUM(AC30*AE3)</f>
        <v>79.7</v>
      </c>
      <c r="AF30" t="s">
        <v>0</v>
      </c>
    </row>
    <row r="31" spans="1:32" x14ac:dyDescent="0.25">
      <c r="A31" t="s">
        <v>0</v>
      </c>
      <c r="B31" s="7">
        <v>43475</v>
      </c>
      <c r="C31" t="s">
        <v>0</v>
      </c>
      <c r="D31" t="s">
        <v>15</v>
      </c>
      <c r="E31" t="s">
        <v>0</v>
      </c>
      <c r="F31" s="8"/>
      <c r="G31" t="s">
        <v>0</v>
      </c>
      <c r="H31" s="8"/>
      <c r="I31" t="s">
        <v>0</v>
      </c>
      <c r="J31" s="8">
        <v>2259.09</v>
      </c>
      <c r="K31" t="s">
        <v>0</v>
      </c>
      <c r="L31" s="8">
        <v>2485</v>
      </c>
      <c r="M31" t="s">
        <v>0</v>
      </c>
      <c r="N31" s="8">
        <f>SUM(N30+J31)</f>
        <v>8323.73</v>
      </c>
      <c r="O31" t="s">
        <v>0</v>
      </c>
      <c r="P31" t="s">
        <v>0</v>
      </c>
      <c r="R31" t="s">
        <v>0</v>
      </c>
      <c r="T31" t="s">
        <v>0</v>
      </c>
      <c r="V31" t="s">
        <v>0</v>
      </c>
      <c r="W31" s="1"/>
      <c r="X31" t="s">
        <v>0</v>
      </c>
      <c r="Y31" s="1"/>
      <c r="Z31" t="s">
        <v>0</v>
      </c>
      <c r="AA31" s="1"/>
      <c r="AB31" t="s">
        <v>0</v>
      </c>
      <c r="AC31" s="1" t="s">
        <v>16</v>
      </c>
      <c r="AD31" t="s">
        <v>0</v>
      </c>
      <c r="AF31" t="s">
        <v>0</v>
      </c>
    </row>
    <row r="32" spans="1:32" x14ac:dyDescent="0.25">
      <c r="A32" t="s">
        <v>0</v>
      </c>
      <c r="B32" s="7">
        <v>43476</v>
      </c>
      <c r="C32" t="s">
        <v>0</v>
      </c>
      <c r="D32" t="s">
        <v>15</v>
      </c>
      <c r="E32" t="s">
        <v>0</v>
      </c>
      <c r="F32" s="8"/>
      <c r="G32" t="s">
        <v>0</v>
      </c>
      <c r="H32" s="8"/>
      <c r="I32" t="s">
        <v>0</v>
      </c>
      <c r="J32" s="8">
        <v>1313.64</v>
      </c>
      <c r="K32" t="s">
        <v>0</v>
      </c>
      <c r="L32" s="8">
        <v>1445</v>
      </c>
      <c r="M32" t="s">
        <v>0</v>
      </c>
      <c r="N32" s="8">
        <f>SUM(N31+J32)</f>
        <v>9637.369999999999</v>
      </c>
      <c r="O32" t="s">
        <v>0</v>
      </c>
      <c r="P32" t="s">
        <v>0</v>
      </c>
      <c r="Q32" s="17" t="s">
        <v>41</v>
      </c>
      <c r="R32" t="s">
        <v>0</v>
      </c>
      <c r="S32" s="7">
        <v>43473</v>
      </c>
      <c r="T32" t="s">
        <v>0</v>
      </c>
      <c r="U32" s="1">
        <v>22</v>
      </c>
      <c r="V32" t="s">
        <v>0</v>
      </c>
      <c r="X32" t="s">
        <v>0</v>
      </c>
      <c r="Y32" s="1"/>
      <c r="Z32" t="s">
        <v>0</v>
      </c>
      <c r="AA32" s="1"/>
      <c r="AB32" t="s">
        <v>0</v>
      </c>
      <c r="AC32" s="17">
        <f>SUM(U32+W32)</f>
        <v>22</v>
      </c>
      <c r="AD32" t="s">
        <v>0</v>
      </c>
      <c r="AE32" s="8">
        <f>SUM(AC32*AE3)</f>
        <v>175.34</v>
      </c>
      <c r="AF32" t="s">
        <v>0</v>
      </c>
    </row>
    <row r="33" spans="1:32" x14ac:dyDescent="0.25">
      <c r="A33" t="s">
        <v>0</v>
      </c>
      <c r="B33" s="7">
        <v>43476</v>
      </c>
      <c r="C33" t="s">
        <v>0</v>
      </c>
      <c r="D33" t="s">
        <v>15</v>
      </c>
      <c r="E33" t="s">
        <v>0</v>
      </c>
      <c r="F33" s="8"/>
      <c r="G33" t="s">
        <v>0</v>
      </c>
      <c r="H33" s="8"/>
      <c r="I33" t="s">
        <v>0</v>
      </c>
      <c r="J33" s="8">
        <v>1521.32</v>
      </c>
      <c r="K33" t="s">
        <v>0</v>
      </c>
      <c r="L33" s="8">
        <v>1673.45</v>
      </c>
      <c r="M33" t="s">
        <v>0</v>
      </c>
      <c r="N33" s="8">
        <f>SUM(N32+J33)</f>
        <v>11158.689999999999</v>
      </c>
      <c r="O33" t="s">
        <v>0</v>
      </c>
      <c r="P33" t="s">
        <v>0</v>
      </c>
      <c r="Q33" s="1"/>
      <c r="R33" t="s">
        <v>0</v>
      </c>
      <c r="S33" t="s">
        <v>16</v>
      </c>
      <c r="T33" t="s">
        <v>0</v>
      </c>
      <c r="U33" s="1" t="s">
        <v>16</v>
      </c>
      <c r="V33" t="s">
        <v>0</v>
      </c>
      <c r="X33" t="s">
        <v>0</v>
      </c>
      <c r="Y33" s="1"/>
      <c r="Z33" t="s">
        <v>0</v>
      </c>
      <c r="AA33" s="1"/>
      <c r="AB33" t="s">
        <v>0</v>
      </c>
      <c r="AC33" s="1" t="s">
        <v>16</v>
      </c>
      <c r="AD33" t="s">
        <v>0</v>
      </c>
      <c r="AF33" t="s">
        <v>0</v>
      </c>
    </row>
    <row r="34" spans="1:32" x14ac:dyDescent="0.25">
      <c r="A34" t="s">
        <v>0</v>
      </c>
      <c r="B34" s="7">
        <v>43480</v>
      </c>
      <c r="C34" t="s">
        <v>0</v>
      </c>
      <c r="D34" t="s">
        <v>15</v>
      </c>
      <c r="E34" t="s">
        <v>0</v>
      </c>
      <c r="F34" s="8"/>
      <c r="G34" t="s">
        <v>0</v>
      </c>
      <c r="H34" s="8"/>
      <c r="I34" t="s">
        <v>0</v>
      </c>
      <c r="J34" s="8">
        <v>3609.82</v>
      </c>
      <c r="K34" t="s">
        <v>0</v>
      </c>
      <c r="L34" s="8">
        <v>3970.8</v>
      </c>
      <c r="M34" t="s">
        <v>0</v>
      </c>
      <c r="N34" s="8">
        <f>SUM(N33+J34)</f>
        <v>14768.509999999998</v>
      </c>
      <c r="O34" t="s">
        <v>0</v>
      </c>
      <c r="P34" t="s">
        <v>0</v>
      </c>
      <c r="Q34" s="17" t="s">
        <v>42</v>
      </c>
      <c r="R34" t="s">
        <v>0</v>
      </c>
      <c r="S34" s="7">
        <v>43476</v>
      </c>
      <c r="T34" t="s">
        <v>0</v>
      </c>
      <c r="U34" s="1">
        <v>37</v>
      </c>
      <c r="V34" t="s">
        <v>0</v>
      </c>
      <c r="W34" s="18">
        <v>11</v>
      </c>
      <c r="X34" t="s">
        <v>0</v>
      </c>
      <c r="Y34" s="1"/>
      <c r="Z34" t="s">
        <v>0</v>
      </c>
      <c r="AA34" s="1"/>
      <c r="AB34" t="s">
        <v>0</v>
      </c>
      <c r="AC34" s="17">
        <f>SUM(U34+W34)</f>
        <v>48</v>
      </c>
      <c r="AD34" t="s">
        <v>0</v>
      </c>
      <c r="AE34" s="8">
        <f>SUM(AC34*AE3)</f>
        <v>382.56</v>
      </c>
      <c r="AF34" t="s">
        <v>0</v>
      </c>
    </row>
    <row r="35" spans="1:32" x14ac:dyDescent="0.25">
      <c r="A35" t="s">
        <v>0</v>
      </c>
      <c r="B35" s="7">
        <v>43480</v>
      </c>
      <c r="C35" t="s">
        <v>0</v>
      </c>
      <c r="D35" t="s">
        <v>15</v>
      </c>
      <c r="E35" t="s">
        <v>0</v>
      </c>
      <c r="F35" s="8"/>
      <c r="G35" t="s">
        <v>0</v>
      </c>
      <c r="H35" s="8"/>
      <c r="I35" t="s">
        <v>0</v>
      </c>
      <c r="J35" s="8">
        <v>1938.73</v>
      </c>
      <c r="K35" t="s">
        <v>0</v>
      </c>
      <c r="L35" s="8">
        <v>2132.6</v>
      </c>
      <c r="M35" t="s">
        <v>0</v>
      </c>
      <c r="N35" s="8">
        <f>SUM(N34+J35)</f>
        <v>16707.239999999998</v>
      </c>
      <c r="O35" t="s">
        <v>0</v>
      </c>
      <c r="P35" t="s">
        <v>0</v>
      </c>
      <c r="Q35" s="1"/>
      <c r="R35" t="s">
        <v>0</v>
      </c>
      <c r="S35" t="s">
        <v>16</v>
      </c>
      <c r="T35" t="s">
        <v>0</v>
      </c>
      <c r="U35" s="1" t="s">
        <v>16</v>
      </c>
      <c r="V35" t="s">
        <v>0</v>
      </c>
      <c r="W35" s="1"/>
      <c r="X35" t="s">
        <v>0</v>
      </c>
      <c r="Y35" s="1"/>
      <c r="Z35" t="s">
        <v>0</v>
      </c>
      <c r="AA35" s="1"/>
      <c r="AB35" t="s">
        <v>0</v>
      </c>
      <c r="AC35" s="1" t="s">
        <v>16</v>
      </c>
      <c r="AD35" t="s">
        <v>0</v>
      </c>
      <c r="AF35" t="s">
        <v>0</v>
      </c>
    </row>
    <row r="36" spans="1:32" x14ac:dyDescent="0.25">
      <c r="A36" t="s">
        <v>0</v>
      </c>
      <c r="B36" s="7">
        <v>43480</v>
      </c>
      <c r="C36" t="s">
        <v>0</v>
      </c>
      <c r="D36" t="s">
        <v>15</v>
      </c>
      <c r="E36" t="s">
        <v>0</v>
      </c>
      <c r="F36" s="8"/>
      <c r="G36" t="s">
        <v>0</v>
      </c>
      <c r="H36" s="8"/>
      <c r="I36" t="s">
        <v>0</v>
      </c>
      <c r="J36" s="8">
        <v>1865.91</v>
      </c>
      <c r="K36" t="s">
        <v>0</v>
      </c>
      <c r="L36" s="8">
        <v>2052.5</v>
      </c>
      <c r="M36" t="s">
        <v>0</v>
      </c>
      <c r="N36" s="8">
        <f>SUM(N35+J36)</f>
        <v>18573.149999999998</v>
      </c>
      <c r="O36" t="s">
        <v>0</v>
      </c>
      <c r="P36" t="s">
        <v>0</v>
      </c>
      <c r="Q36" s="17" t="s">
        <v>43</v>
      </c>
      <c r="R36" t="s">
        <v>0</v>
      </c>
      <c r="S36" s="7">
        <v>43468</v>
      </c>
      <c r="T36" t="s">
        <v>0</v>
      </c>
      <c r="U36" s="1">
        <v>6</v>
      </c>
      <c r="V36" t="s">
        <v>0</v>
      </c>
      <c r="W36" s="1"/>
      <c r="X36" t="s">
        <v>0</v>
      </c>
      <c r="Y36" s="1"/>
      <c r="Z36" t="s">
        <v>0</v>
      </c>
      <c r="AA36" s="1"/>
      <c r="AB36" t="s">
        <v>0</v>
      </c>
      <c r="AC36" s="1">
        <f>SUM(U36+W36+Y36+AA36)</f>
        <v>6</v>
      </c>
      <c r="AD36" t="s">
        <v>0</v>
      </c>
      <c r="AF36" t="s">
        <v>0</v>
      </c>
    </row>
    <row r="37" spans="1:32" x14ac:dyDescent="0.25">
      <c r="A37" t="s">
        <v>0</v>
      </c>
      <c r="C37" t="s">
        <v>0</v>
      </c>
      <c r="D37" t="s">
        <v>18</v>
      </c>
      <c r="E37" t="s">
        <v>0</v>
      </c>
      <c r="F37" s="8"/>
      <c r="G37" t="s">
        <v>0</v>
      </c>
      <c r="H37" s="8"/>
      <c r="I37" t="s">
        <v>0</v>
      </c>
      <c r="J37" s="8">
        <v>1872.77</v>
      </c>
      <c r="K37" t="s">
        <v>0</v>
      </c>
      <c r="L37" s="8">
        <v>2080.86</v>
      </c>
      <c r="M37" t="s">
        <v>0</v>
      </c>
      <c r="N37" s="8">
        <f>SUM(N36+J37)</f>
        <v>20445.919999999998</v>
      </c>
      <c r="O37" t="s">
        <v>0</v>
      </c>
      <c r="P37" t="s">
        <v>0</v>
      </c>
      <c r="Q37" s="1" t="s">
        <v>16</v>
      </c>
      <c r="R37" t="s">
        <v>0</v>
      </c>
      <c r="S37" s="7">
        <v>43469</v>
      </c>
      <c r="T37" t="s">
        <v>0</v>
      </c>
      <c r="U37" s="1">
        <v>46</v>
      </c>
      <c r="V37" t="s">
        <v>0</v>
      </c>
      <c r="W37" s="18">
        <v>4</v>
      </c>
      <c r="X37" t="s">
        <v>0</v>
      </c>
      <c r="Y37" s="1"/>
      <c r="Z37" t="s">
        <v>0</v>
      </c>
      <c r="AA37" s="1"/>
      <c r="AB37" t="s">
        <v>0</v>
      </c>
      <c r="AC37" s="1">
        <f>SUM(U37+W37+Y37+AA37)</f>
        <v>50</v>
      </c>
      <c r="AD37" t="s">
        <v>0</v>
      </c>
      <c r="AF37" t="s">
        <v>0</v>
      </c>
    </row>
    <row r="38" spans="1:32" ht="17.25" x14ac:dyDescent="0.4">
      <c r="A38" t="s">
        <v>0</v>
      </c>
      <c r="C38" t="s">
        <v>0</v>
      </c>
      <c r="D38" t="s">
        <v>19</v>
      </c>
      <c r="E38" t="s">
        <v>0</v>
      </c>
      <c r="F38" s="8"/>
      <c r="G38" t="s">
        <v>0</v>
      </c>
      <c r="H38" s="8"/>
      <c r="I38" t="s">
        <v>0</v>
      </c>
      <c r="J38" s="8">
        <v>1300</v>
      </c>
      <c r="K38" t="s">
        <v>0</v>
      </c>
      <c r="L38" s="8"/>
      <c r="M38" t="s">
        <v>0</v>
      </c>
      <c r="N38" s="10">
        <f>SUM(N37+J38)</f>
        <v>21745.919999999998</v>
      </c>
      <c r="O38" t="s">
        <v>0</v>
      </c>
      <c r="P38" t="s">
        <v>0</v>
      </c>
      <c r="Q38" s="1"/>
      <c r="R38" t="s">
        <v>0</v>
      </c>
      <c r="S38" s="7">
        <v>43474</v>
      </c>
      <c r="T38" t="s">
        <v>0</v>
      </c>
      <c r="U38" s="1">
        <v>12</v>
      </c>
      <c r="V38" t="s">
        <v>0</v>
      </c>
      <c r="W38" s="1"/>
      <c r="X38" t="s">
        <v>0</v>
      </c>
      <c r="Y38" s="1"/>
      <c r="Z38" t="s">
        <v>0</v>
      </c>
      <c r="AA38" s="1">
        <v>80</v>
      </c>
      <c r="AB38" t="s">
        <v>0</v>
      </c>
      <c r="AC38" s="1">
        <f>SUM(U38+W38+Y38+AA38)</f>
        <v>92</v>
      </c>
      <c r="AD38" t="s">
        <v>0</v>
      </c>
      <c r="AF38" t="s">
        <v>0</v>
      </c>
    </row>
    <row r="39" spans="1:32" x14ac:dyDescent="0.25">
      <c r="A39" t="s">
        <v>0</v>
      </c>
      <c r="C39" t="s">
        <v>0</v>
      </c>
      <c r="E39" t="s">
        <v>0</v>
      </c>
      <c r="F39" s="8"/>
      <c r="G39" t="s">
        <v>0</v>
      </c>
      <c r="H39" s="8"/>
      <c r="I39" t="s">
        <v>0</v>
      </c>
      <c r="J39" s="8"/>
      <c r="K39" t="s">
        <v>0</v>
      </c>
      <c r="L39" s="8"/>
      <c r="M39" t="s">
        <v>0</v>
      </c>
      <c r="N39" s="8" t="s">
        <v>16</v>
      </c>
      <c r="O39" t="s">
        <v>0</v>
      </c>
      <c r="P39" t="s">
        <v>0</v>
      </c>
      <c r="Q39" s="1"/>
      <c r="R39" t="s">
        <v>0</v>
      </c>
      <c r="S39" t="s">
        <v>16</v>
      </c>
      <c r="T39" t="s">
        <v>0</v>
      </c>
      <c r="U39" s="1" t="s">
        <v>16</v>
      </c>
      <c r="V39" t="s">
        <v>0</v>
      </c>
      <c r="W39" s="1"/>
      <c r="X39" t="s">
        <v>0</v>
      </c>
      <c r="Y39" s="1"/>
      <c r="Z39" t="s">
        <v>0</v>
      </c>
      <c r="AA39" s="1"/>
      <c r="AB39" t="s">
        <v>0</v>
      </c>
      <c r="AC39" s="17">
        <f>SUM(AC36:AC38)</f>
        <v>148</v>
      </c>
      <c r="AD39" t="s">
        <v>0</v>
      </c>
      <c r="AE39" s="8">
        <f>SUM(AC39*AE3)</f>
        <v>1179.56</v>
      </c>
      <c r="AF39" t="s">
        <v>0</v>
      </c>
    </row>
    <row r="40" spans="1:32" ht="17.25" x14ac:dyDescent="0.4">
      <c r="A40" t="s">
        <v>0</v>
      </c>
      <c r="C40" t="s">
        <v>0</v>
      </c>
      <c r="E40" t="s">
        <v>0</v>
      </c>
      <c r="F40" s="8"/>
      <c r="G40" t="s">
        <v>0</v>
      </c>
      <c r="H40" s="8"/>
      <c r="I40" t="s">
        <v>0</v>
      </c>
      <c r="J40" s="10">
        <f>SUM(J29:J39)</f>
        <v>21745.919999999998</v>
      </c>
      <c r="K40" t="s">
        <v>0</v>
      </c>
      <c r="L40" s="10">
        <f>SUM(L29:L39)</f>
        <v>22510.22</v>
      </c>
      <c r="M40" t="s">
        <v>0</v>
      </c>
      <c r="N40" s="8" t="s">
        <v>16</v>
      </c>
      <c r="O40" t="s">
        <v>0</v>
      </c>
      <c r="P40" t="s">
        <v>0</v>
      </c>
      <c r="Q40" s="17" t="s">
        <v>44</v>
      </c>
      <c r="R40" t="s">
        <v>0</v>
      </c>
      <c r="S40" s="7">
        <v>43468</v>
      </c>
      <c r="T40" t="s">
        <v>0</v>
      </c>
      <c r="U40" s="1">
        <v>10</v>
      </c>
      <c r="V40" t="s">
        <v>0</v>
      </c>
      <c r="W40" s="1"/>
      <c r="X40" t="s">
        <v>0</v>
      </c>
      <c r="Y40" s="1"/>
      <c r="Z40" t="s">
        <v>0</v>
      </c>
      <c r="AA40" s="1"/>
      <c r="AB40" t="s">
        <v>0</v>
      </c>
      <c r="AC40" s="1">
        <f t="shared" ref="AC40:AC47" si="0">SUM(U40+W40+Y40+AA40)</f>
        <v>10</v>
      </c>
      <c r="AD40" t="s">
        <v>0</v>
      </c>
      <c r="AF40" t="s">
        <v>0</v>
      </c>
    </row>
    <row r="41" spans="1:32" x14ac:dyDescent="0.25">
      <c r="A41" t="s">
        <v>0</v>
      </c>
      <c r="C41" t="s">
        <v>0</v>
      </c>
      <c r="E41" t="s">
        <v>0</v>
      </c>
      <c r="F41" s="8"/>
      <c r="G41" t="s">
        <v>0</v>
      </c>
      <c r="H41" s="8"/>
      <c r="I41" t="s">
        <v>0</v>
      </c>
      <c r="J41" s="8"/>
      <c r="K41" t="s">
        <v>0</v>
      </c>
      <c r="L41" s="8"/>
      <c r="M41" t="s">
        <v>0</v>
      </c>
      <c r="N41" s="8" t="s">
        <v>16</v>
      </c>
      <c r="O41" t="s">
        <v>0</v>
      </c>
      <c r="P41" t="s">
        <v>0</v>
      </c>
      <c r="Q41" s="1"/>
      <c r="R41" t="s">
        <v>0</v>
      </c>
      <c r="S41" s="7">
        <v>39817</v>
      </c>
      <c r="T41" t="s">
        <v>0</v>
      </c>
      <c r="U41" s="1">
        <v>71.5</v>
      </c>
      <c r="V41" t="s">
        <v>0</v>
      </c>
      <c r="W41" s="1"/>
      <c r="X41" t="s">
        <v>0</v>
      </c>
      <c r="Y41" s="1"/>
      <c r="Z41" t="s">
        <v>0</v>
      </c>
      <c r="AA41" s="1"/>
      <c r="AB41" t="s">
        <v>0</v>
      </c>
      <c r="AC41" s="1">
        <f t="shared" si="0"/>
        <v>71.5</v>
      </c>
      <c r="AD41" t="s">
        <v>0</v>
      </c>
      <c r="AF41" t="s">
        <v>0</v>
      </c>
    </row>
    <row r="42" spans="1:32" x14ac:dyDescent="0.25">
      <c r="A42" t="s">
        <v>0</v>
      </c>
      <c r="C42" t="s">
        <v>0</v>
      </c>
      <c r="E42" t="s">
        <v>0</v>
      </c>
      <c r="F42" s="8"/>
      <c r="G42" t="s">
        <v>0</v>
      </c>
      <c r="H42" s="8"/>
      <c r="I42" t="s">
        <v>0</v>
      </c>
      <c r="J42" s="8"/>
      <c r="K42" t="s">
        <v>0</v>
      </c>
      <c r="L42" s="8"/>
      <c r="M42" t="s">
        <v>0</v>
      </c>
      <c r="N42" s="8" t="s">
        <v>16</v>
      </c>
      <c r="O42" t="s">
        <v>0</v>
      </c>
      <c r="P42" t="s">
        <v>0</v>
      </c>
      <c r="Q42" s="1"/>
      <c r="R42" t="s">
        <v>0</v>
      </c>
      <c r="S42" s="7">
        <v>43470</v>
      </c>
      <c r="T42" t="s">
        <v>0</v>
      </c>
      <c r="U42" s="1">
        <v>47</v>
      </c>
      <c r="V42" t="s">
        <v>0</v>
      </c>
      <c r="W42" s="18">
        <v>8</v>
      </c>
      <c r="X42" t="s">
        <v>0</v>
      </c>
      <c r="Y42" s="1"/>
      <c r="Z42" t="s">
        <v>0</v>
      </c>
      <c r="AA42" s="1"/>
      <c r="AB42" t="s">
        <v>0</v>
      </c>
      <c r="AC42" s="1">
        <f t="shared" si="0"/>
        <v>55</v>
      </c>
      <c r="AD42" t="s">
        <v>0</v>
      </c>
      <c r="AF42" t="s">
        <v>0</v>
      </c>
    </row>
    <row r="43" spans="1:32" ht="17.25" x14ac:dyDescent="0.4">
      <c r="D43" t="s">
        <v>20</v>
      </c>
      <c r="L43" s="12">
        <f>SUM(J40-F23)</f>
        <v>10468.349999999999</v>
      </c>
      <c r="P43" t="s">
        <v>0</v>
      </c>
      <c r="Q43" s="1"/>
      <c r="R43" t="s">
        <v>0</v>
      </c>
      <c r="S43" s="7">
        <v>43471</v>
      </c>
      <c r="T43" t="s">
        <v>0</v>
      </c>
      <c r="U43" s="1">
        <v>1</v>
      </c>
      <c r="V43" t="s">
        <v>0</v>
      </c>
      <c r="W43" s="1"/>
      <c r="X43" t="s">
        <v>0</v>
      </c>
      <c r="Y43" s="1"/>
      <c r="Z43" t="s">
        <v>0</v>
      </c>
      <c r="AA43" s="1"/>
      <c r="AB43" t="s">
        <v>0</v>
      </c>
      <c r="AC43" s="1">
        <f t="shared" si="0"/>
        <v>1</v>
      </c>
      <c r="AD43" t="s">
        <v>0</v>
      </c>
      <c r="AF43" t="s">
        <v>0</v>
      </c>
    </row>
    <row r="44" spans="1:32" ht="17.25" x14ac:dyDescent="0.4">
      <c r="H44" t="s">
        <v>21</v>
      </c>
      <c r="L44" s="13">
        <v>1313.5</v>
      </c>
      <c r="N44" s="10" t="s">
        <v>22</v>
      </c>
      <c r="P44" t="s">
        <v>0</v>
      </c>
      <c r="Q44" s="17" t="s">
        <v>16</v>
      </c>
      <c r="R44" t="s">
        <v>0</v>
      </c>
      <c r="S44" s="7">
        <v>43473</v>
      </c>
      <c r="T44" t="s">
        <v>0</v>
      </c>
      <c r="U44" s="1">
        <v>7</v>
      </c>
      <c r="V44" t="s">
        <v>0</v>
      </c>
      <c r="W44" s="1"/>
      <c r="X44" t="s">
        <v>0</v>
      </c>
      <c r="Y44" s="1"/>
      <c r="Z44" t="s">
        <v>0</v>
      </c>
      <c r="AA44" s="1">
        <v>23</v>
      </c>
      <c r="AB44" t="s">
        <v>0</v>
      </c>
      <c r="AC44" s="1">
        <f t="shared" si="0"/>
        <v>30</v>
      </c>
      <c r="AD44" t="s">
        <v>0</v>
      </c>
      <c r="AF44" t="s">
        <v>0</v>
      </c>
    </row>
    <row r="45" spans="1:32" x14ac:dyDescent="0.25">
      <c r="P45" t="s">
        <v>0</v>
      </c>
      <c r="Q45" s="1"/>
      <c r="R45" t="s">
        <v>0</v>
      </c>
      <c r="S45" s="7">
        <v>43474</v>
      </c>
      <c r="T45" t="s">
        <v>0</v>
      </c>
      <c r="U45" s="1">
        <v>12</v>
      </c>
      <c r="V45" t="s">
        <v>0</v>
      </c>
      <c r="W45" s="18">
        <v>6</v>
      </c>
      <c r="X45" t="s">
        <v>0</v>
      </c>
      <c r="Y45" s="1"/>
      <c r="Z45" t="s">
        <v>0</v>
      </c>
      <c r="AA45" s="1"/>
      <c r="AB45" t="s">
        <v>0</v>
      </c>
      <c r="AC45" s="1">
        <f t="shared" si="0"/>
        <v>18</v>
      </c>
      <c r="AD45" t="s">
        <v>0</v>
      </c>
      <c r="AF45" t="s">
        <v>0</v>
      </c>
    </row>
    <row r="46" spans="1:32" x14ac:dyDescent="0.25">
      <c r="P46" t="s">
        <v>0</v>
      </c>
      <c r="Q46" s="1"/>
      <c r="R46" t="s">
        <v>0</v>
      </c>
      <c r="S46" s="7">
        <v>43476</v>
      </c>
      <c r="T46" t="s">
        <v>0</v>
      </c>
      <c r="U46" s="1">
        <v>15.5</v>
      </c>
      <c r="V46" t="s">
        <v>0</v>
      </c>
      <c r="W46" s="1"/>
      <c r="X46" t="s">
        <v>0</v>
      </c>
      <c r="Y46" s="1"/>
      <c r="Z46" t="s">
        <v>0</v>
      </c>
      <c r="AA46" s="1"/>
      <c r="AB46" t="s">
        <v>0</v>
      </c>
      <c r="AC46" s="1">
        <f t="shared" si="0"/>
        <v>15.5</v>
      </c>
      <c r="AD46" t="s">
        <v>0</v>
      </c>
      <c r="AF46" t="s">
        <v>0</v>
      </c>
    </row>
    <row r="47" spans="1:32" x14ac:dyDescent="0.25">
      <c r="P47" t="s">
        <v>0</v>
      </c>
      <c r="Q47" s="1"/>
      <c r="R47" t="s">
        <v>0</v>
      </c>
      <c r="S47" s="7">
        <v>43478</v>
      </c>
      <c r="T47" t="s">
        <v>0</v>
      </c>
      <c r="U47" s="1">
        <v>11</v>
      </c>
      <c r="V47" t="s">
        <v>0</v>
      </c>
      <c r="W47" s="1"/>
      <c r="X47" t="s">
        <v>0</v>
      </c>
      <c r="Y47" s="1"/>
      <c r="Z47" t="s">
        <v>0</v>
      </c>
      <c r="AA47" s="1"/>
      <c r="AB47" t="s">
        <v>0</v>
      </c>
      <c r="AC47" s="1">
        <f t="shared" si="0"/>
        <v>11</v>
      </c>
      <c r="AD47" t="s">
        <v>0</v>
      </c>
      <c r="AF47" t="s">
        <v>0</v>
      </c>
    </row>
    <row r="48" spans="1:32" x14ac:dyDescent="0.25">
      <c r="P48" t="s">
        <v>0</v>
      </c>
      <c r="Q48" s="1"/>
      <c r="R48" t="s">
        <v>0</v>
      </c>
      <c r="S48" t="s">
        <v>16</v>
      </c>
      <c r="T48" t="s">
        <v>0</v>
      </c>
      <c r="U48" s="1" t="s">
        <v>16</v>
      </c>
      <c r="V48" t="s">
        <v>0</v>
      </c>
      <c r="W48" s="1"/>
      <c r="X48" t="s">
        <v>0</v>
      </c>
      <c r="Y48" s="1"/>
      <c r="Z48" t="s">
        <v>0</v>
      </c>
      <c r="AA48" s="1"/>
      <c r="AB48" t="s">
        <v>0</v>
      </c>
      <c r="AC48" s="17">
        <f>SUM(AC40:AC47)</f>
        <v>212</v>
      </c>
      <c r="AD48" t="s">
        <v>0</v>
      </c>
      <c r="AE48" s="8">
        <f>SUM(AC48*AE3)</f>
        <v>1689.6399999999999</v>
      </c>
      <c r="AF48" t="s">
        <v>0</v>
      </c>
    </row>
    <row r="49" spans="16:32" x14ac:dyDescent="0.25">
      <c r="P49" t="s">
        <v>0</v>
      </c>
      <c r="Q49" s="1"/>
      <c r="R49" t="s">
        <v>0</v>
      </c>
      <c r="S49" t="s">
        <v>16</v>
      </c>
      <c r="T49" t="s">
        <v>0</v>
      </c>
      <c r="U49" s="1" t="s">
        <v>16</v>
      </c>
      <c r="V49" t="s">
        <v>0</v>
      </c>
      <c r="W49" s="1"/>
      <c r="X49" t="s">
        <v>0</v>
      </c>
      <c r="Y49" s="1"/>
      <c r="Z49" t="s">
        <v>0</v>
      </c>
      <c r="AA49" s="1"/>
      <c r="AB49" t="s">
        <v>0</v>
      </c>
      <c r="AC49" s="1" t="s">
        <v>16</v>
      </c>
      <c r="AD49" t="s">
        <v>0</v>
      </c>
      <c r="AF49" t="s">
        <v>0</v>
      </c>
    </row>
    <row r="50" spans="16:32" x14ac:dyDescent="0.25">
      <c r="P50" t="s">
        <v>0</v>
      </c>
      <c r="Q50" s="17" t="s">
        <v>45</v>
      </c>
      <c r="R50" t="s">
        <v>0</v>
      </c>
      <c r="S50" s="7">
        <v>43475</v>
      </c>
      <c r="T50" t="s">
        <v>0</v>
      </c>
      <c r="U50" s="1">
        <v>54</v>
      </c>
      <c r="V50" t="s">
        <v>0</v>
      </c>
      <c r="W50" s="1"/>
      <c r="X50" t="s">
        <v>0</v>
      </c>
      <c r="Y50" s="1"/>
      <c r="Z50" t="s">
        <v>0</v>
      </c>
      <c r="AA50" s="1"/>
      <c r="AB50" t="s">
        <v>0</v>
      </c>
      <c r="AC50" s="17">
        <f>SUM(U50+W50)</f>
        <v>54</v>
      </c>
      <c r="AD50" t="s">
        <v>0</v>
      </c>
      <c r="AE50" s="8">
        <f>SUM(AC50*AE3)</f>
        <v>430.38</v>
      </c>
      <c r="AF50" t="s">
        <v>0</v>
      </c>
    </row>
    <row r="51" spans="16:32" x14ac:dyDescent="0.25">
      <c r="P51" t="s">
        <v>0</v>
      </c>
      <c r="Q51" s="1"/>
      <c r="R51" t="s">
        <v>0</v>
      </c>
      <c r="S51" t="s">
        <v>16</v>
      </c>
      <c r="T51" t="s">
        <v>0</v>
      </c>
      <c r="U51" s="1" t="s">
        <v>16</v>
      </c>
      <c r="V51" t="s">
        <v>0</v>
      </c>
      <c r="W51" s="1"/>
      <c r="X51" t="s">
        <v>0</v>
      </c>
      <c r="Y51" s="1"/>
      <c r="Z51" t="s">
        <v>0</v>
      </c>
      <c r="AA51" s="1"/>
      <c r="AB51" t="s">
        <v>0</v>
      </c>
      <c r="AC51" s="1" t="s">
        <v>16</v>
      </c>
      <c r="AD51" t="s">
        <v>0</v>
      </c>
      <c r="AF51" t="s">
        <v>0</v>
      </c>
    </row>
    <row r="52" spans="16:32" x14ac:dyDescent="0.25">
      <c r="P52" t="s">
        <v>0</v>
      </c>
      <c r="Q52" s="1"/>
      <c r="R52" t="s">
        <v>0</v>
      </c>
      <c r="S52" t="s">
        <v>16</v>
      </c>
      <c r="T52" t="s">
        <v>0</v>
      </c>
      <c r="U52" s="1" t="s">
        <v>16</v>
      </c>
      <c r="V52" t="s">
        <v>0</v>
      </c>
      <c r="W52" s="1"/>
      <c r="X52" t="s">
        <v>0</v>
      </c>
      <c r="Y52" s="1"/>
      <c r="Z52" t="s">
        <v>0</v>
      </c>
      <c r="AA52" s="1"/>
      <c r="AB52" t="s">
        <v>0</v>
      </c>
      <c r="AC52" s="1" t="s">
        <v>16</v>
      </c>
      <c r="AD52" t="s">
        <v>0</v>
      </c>
      <c r="AF52" t="s">
        <v>0</v>
      </c>
    </row>
    <row r="53" spans="16:32" ht="17.25" x14ac:dyDescent="0.4">
      <c r="P53" t="s">
        <v>0</v>
      </c>
      <c r="Q53" s="1"/>
      <c r="R53" t="s">
        <v>0</v>
      </c>
      <c r="S53" t="s">
        <v>16</v>
      </c>
      <c r="T53" t="s">
        <v>0</v>
      </c>
      <c r="U53" s="1" t="s">
        <v>16</v>
      </c>
      <c r="V53" t="s">
        <v>0</v>
      </c>
      <c r="W53" s="1"/>
      <c r="X53" t="s">
        <v>0</v>
      </c>
      <c r="Y53" s="1"/>
      <c r="Z53" t="s">
        <v>0</v>
      </c>
      <c r="AA53" s="20" t="s">
        <v>46</v>
      </c>
      <c r="AB53" s="22" t="s">
        <v>0</v>
      </c>
      <c r="AC53" s="20">
        <v>9500</v>
      </c>
      <c r="AD53" t="s">
        <v>0</v>
      </c>
      <c r="AE53" s="19">
        <f>SUM(AE5:AE50)</f>
        <v>6770.5149999999985</v>
      </c>
      <c r="AF53" t="s">
        <v>0</v>
      </c>
    </row>
    <row r="54" spans="16:32" x14ac:dyDescent="0.25">
      <c r="P54" t="s">
        <v>0</v>
      </c>
      <c r="Q54" s="1"/>
      <c r="R54" t="s">
        <v>0</v>
      </c>
      <c r="S54" t="s">
        <v>16</v>
      </c>
      <c r="T54" t="s">
        <v>0</v>
      </c>
      <c r="U54" s="1" t="s">
        <v>16</v>
      </c>
      <c r="V54" t="s">
        <v>0</v>
      </c>
      <c r="W54" s="1"/>
      <c r="X54" t="s">
        <v>0</v>
      </c>
      <c r="Y54" s="1"/>
      <c r="Z54" t="s">
        <v>0</v>
      </c>
      <c r="AA54" s="1"/>
      <c r="AB54" t="s">
        <v>0</v>
      </c>
      <c r="AC54" s="1" t="s">
        <v>16</v>
      </c>
      <c r="AD54" t="s">
        <v>0</v>
      </c>
      <c r="AF54" t="s">
        <v>0</v>
      </c>
    </row>
    <row r="55" spans="16:32" x14ac:dyDescent="0.25">
      <c r="P55" t="s">
        <v>0</v>
      </c>
      <c r="Q55" s="1"/>
      <c r="R55" t="s">
        <v>0</v>
      </c>
      <c r="S55" t="s">
        <v>16</v>
      </c>
      <c r="T55" t="s">
        <v>0</v>
      </c>
      <c r="U55" s="1" t="s">
        <v>16</v>
      </c>
      <c r="V55" t="s">
        <v>0</v>
      </c>
      <c r="W55" s="1"/>
      <c r="X55" t="s">
        <v>0</v>
      </c>
      <c r="Y55" s="1"/>
      <c r="Z55" t="s">
        <v>0</v>
      </c>
      <c r="AA55" s="1"/>
      <c r="AB55" t="s">
        <v>0</v>
      </c>
      <c r="AC55" s="1" t="s">
        <v>16</v>
      </c>
      <c r="AD55" t="s">
        <v>0</v>
      </c>
      <c r="AF55" t="s">
        <v>0</v>
      </c>
    </row>
    <row r="56" spans="16:32" ht="18.75" x14ac:dyDescent="0.3">
      <c r="P56" t="s">
        <v>0</v>
      </c>
      <c r="Q56" s="15">
        <v>9520</v>
      </c>
      <c r="R56" t="s">
        <v>0</v>
      </c>
      <c r="S56" t="s">
        <v>16</v>
      </c>
      <c r="T56" t="s">
        <v>0</v>
      </c>
      <c r="U56" s="1" t="s">
        <v>16</v>
      </c>
      <c r="V56" t="s">
        <v>0</v>
      </c>
      <c r="W56" s="1"/>
      <c r="X56" t="s">
        <v>0</v>
      </c>
      <c r="Y56" s="1"/>
      <c r="Z56" t="s">
        <v>0</v>
      </c>
      <c r="AA56" s="1"/>
      <c r="AB56" t="s">
        <v>0</v>
      </c>
      <c r="AC56" s="1" t="s">
        <v>16</v>
      </c>
      <c r="AD56" t="s">
        <v>0</v>
      </c>
      <c r="AF56" t="s">
        <v>0</v>
      </c>
    </row>
    <row r="57" spans="16:32" x14ac:dyDescent="0.25">
      <c r="P57" t="s">
        <v>0</v>
      </c>
      <c r="Q57" s="17" t="s">
        <v>47</v>
      </c>
      <c r="R57" t="s">
        <v>0</v>
      </c>
      <c r="S57" s="7">
        <v>43473</v>
      </c>
      <c r="T57" t="s">
        <v>0</v>
      </c>
      <c r="U57" s="1">
        <v>45</v>
      </c>
      <c r="V57" t="s">
        <v>0</v>
      </c>
      <c r="W57" s="18">
        <v>5</v>
      </c>
      <c r="X57" t="s">
        <v>0</v>
      </c>
      <c r="Y57" s="1"/>
      <c r="Z57" t="s">
        <v>0</v>
      </c>
      <c r="AA57" s="1"/>
      <c r="AB57" t="s">
        <v>0</v>
      </c>
      <c r="AC57" s="17">
        <f>SUM(U57+W57)</f>
        <v>50</v>
      </c>
      <c r="AD57" t="s">
        <v>0</v>
      </c>
      <c r="AE57" s="8">
        <f>SUM(AC57*AE3)</f>
        <v>398.5</v>
      </c>
      <c r="AF57" t="s">
        <v>0</v>
      </c>
    </row>
    <row r="58" spans="16:32" x14ac:dyDescent="0.25">
      <c r="P58" t="s">
        <v>0</v>
      </c>
      <c r="Q58" s="1"/>
      <c r="R58" t="s">
        <v>0</v>
      </c>
      <c r="S58" t="s">
        <v>16</v>
      </c>
      <c r="T58" t="s">
        <v>0</v>
      </c>
      <c r="U58" s="1" t="s">
        <v>16</v>
      </c>
      <c r="V58" t="s">
        <v>0</v>
      </c>
      <c r="W58" s="1"/>
      <c r="X58" t="s">
        <v>0</v>
      </c>
      <c r="Y58" s="1"/>
      <c r="Z58" t="s">
        <v>0</v>
      </c>
      <c r="AA58" s="1"/>
      <c r="AB58" t="s">
        <v>0</v>
      </c>
      <c r="AC58" s="1" t="s">
        <v>16</v>
      </c>
      <c r="AD58" t="s">
        <v>0</v>
      </c>
      <c r="AF58" t="s">
        <v>0</v>
      </c>
    </row>
    <row r="59" spans="16:32" x14ac:dyDescent="0.25">
      <c r="P59" t="s">
        <v>0</v>
      </c>
      <c r="Q59" s="17" t="s">
        <v>48</v>
      </c>
      <c r="R59" t="s">
        <v>0</v>
      </c>
      <c r="S59" s="7">
        <v>43474</v>
      </c>
      <c r="T59" t="s">
        <v>0</v>
      </c>
      <c r="U59" s="1">
        <v>11</v>
      </c>
      <c r="V59" t="s">
        <v>0</v>
      </c>
      <c r="W59" s="1"/>
      <c r="X59" t="s">
        <v>0</v>
      </c>
      <c r="Y59" s="1"/>
      <c r="Z59" t="s">
        <v>0</v>
      </c>
      <c r="AA59" s="1"/>
      <c r="AB59" t="s">
        <v>0</v>
      </c>
      <c r="AC59" s="17">
        <f>SUM(U59+W59)</f>
        <v>11</v>
      </c>
      <c r="AD59" t="s">
        <v>0</v>
      </c>
      <c r="AE59" s="8">
        <f>SUM(AC59*AE3)</f>
        <v>87.67</v>
      </c>
      <c r="AF59" t="s">
        <v>0</v>
      </c>
    </row>
    <row r="60" spans="16:32" x14ac:dyDescent="0.25">
      <c r="P60" t="s">
        <v>0</v>
      </c>
      <c r="Q60" s="1"/>
      <c r="R60" t="s">
        <v>0</v>
      </c>
      <c r="S60" t="s">
        <v>16</v>
      </c>
      <c r="T60" t="s">
        <v>0</v>
      </c>
      <c r="U60" s="1" t="s">
        <v>16</v>
      </c>
      <c r="V60" t="s">
        <v>0</v>
      </c>
      <c r="W60" s="1"/>
      <c r="X60" t="s">
        <v>0</v>
      </c>
      <c r="Y60" s="1"/>
      <c r="Z60" t="s">
        <v>0</v>
      </c>
      <c r="AA60" s="1"/>
      <c r="AB60" t="s">
        <v>0</v>
      </c>
      <c r="AC60" s="1" t="s">
        <v>16</v>
      </c>
      <c r="AD60" t="s">
        <v>0</v>
      </c>
      <c r="AF60" t="s">
        <v>0</v>
      </c>
    </row>
    <row r="61" spans="16:32" x14ac:dyDescent="0.25">
      <c r="P61" t="s">
        <v>0</v>
      </c>
      <c r="Q61" s="17" t="s">
        <v>49</v>
      </c>
      <c r="R61" t="s">
        <v>0</v>
      </c>
      <c r="S61" s="7">
        <v>43474</v>
      </c>
      <c r="T61" t="s">
        <v>0</v>
      </c>
      <c r="U61" s="1">
        <v>36</v>
      </c>
      <c r="V61" t="s">
        <v>0</v>
      </c>
      <c r="W61" s="18">
        <v>6</v>
      </c>
      <c r="X61" t="s">
        <v>0</v>
      </c>
      <c r="Y61" s="1"/>
      <c r="Z61" t="s">
        <v>0</v>
      </c>
      <c r="AA61" s="1"/>
      <c r="AB61" t="s">
        <v>0</v>
      </c>
      <c r="AC61" s="17">
        <f>SUM(U61+W61)</f>
        <v>42</v>
      </c>
      <c r="AD61" t="s">
        <v>0</v>
      </c>
      <c r="AE61" s="8">
        <f>SUM(AC61*AE3)</f>
        <v>334.74</v>
      </c>
      <c r="AF61" t="s">
        <v>0</v>
      </c>
    </row>
    <row r="62" spans="16:32" x14ac:dyDescent="0.25">
      <c r="P62" t="s">
        <v>0</v>
      </c>
      <c r="Q62" s="1"/>
      <c r="R62" t="s">
        <v>0</v>
      </c>
      <c r="S62" t="s">
        <v>16</v>
      </c>
      <c r="T62" t="s">
        <v>0</v>
      </c>
      <c r="U62" s="1" t="s">
        <v>16</v>
      </c>
      <c r="V62" t="s">
        <v>0</v>
      </c>
      <c r="W62" s="1"/>
      <c r="X62" t="s">
        <v>0</v>
      </c>
      <c r="Y62" s="1"/>
      <c r="Z62" t="s">
        <v>0</v>
      </c>
      <c r="AA62" s="1"/>
      <c r="AB62" t="s">
        <v>0</v>
      </c>
      <c r="AC62" s="1" t="s">
        <v>16</v>
      </c>
      <c r="AD62" t="s">
        <v>0</v>
      </c>
      <c r="AF62" t="s">
        <v>0</v>
      </c>
    </row>
    <row r="63" spans="16:32" x14ac:dyDescent="0.25">
      <c r="P63" t="s">
        <v>0</v>
      </c>
      <c r="Q63" s="17" t="s">
        <v>50</v>
      </c>
      <c r="R63" t="s">
        <v>0</v>
      </c>
      <c r="S63" s="7">
        <v>43471</v>
      </c>
      <c r="T63" t="s">
        <v>0</v>
      </c>
      <c r="U63" s="1">
        <v>7</v>
      </c>
      <c r="V63" t="s">
        <v>0</v>
      </c>
      <c r="W63" s="1"/>
      <c r="X63" t="s">
        <v>0</v>
      </c>
      <c r="Y63" s="1"/>
      <c r="Z63" t="s">
        <v>0</v>
      </c>
      <c r="AA63" s="1"/>
      <c r="AB63" t="s">
        <v>0</v>
      </c>
      <c r="AC63" s="1">
        <f>SUM(U63+W63+Y63+AA63)</f>
        <v>7</v>
      </c>
      <c r="AD63" t="s">
        <v>0</v>
      </c>
      <c r="AF63" t="s">
        <v>0</v>
      </c>
    </row>
    <row r="64" spans="16:32" x14ac:dyDescent="0.25">
      <c r="P64" t="s">
        <v>0</v>
      </c>
      <c r="Q64" s="1"/>
      <c r="R64" t="s">
        <v>0</v>
      </c>
      <c r="S64" s="7">
        <v>43473</v>
      </c>
      <c r="T64" t="s">
        <v>0</v>
      </c>
      <c r="U64" s="1">
        <v>5</v>
      </c>
      <c r="V64" t="s">
        <v>0</v>
      </c>
      <c r="W64" s="1"/>
      <c r="X64" t="s">
        <v>0</v>
      </c>
      <c r="Y64" s="1"/>
      <c r="Z64" t="s">
        <v>0</v>
      </c>
      <c r="AA64" s="1"/>
      <c r="AB64" t="s">
        <v>0</v>
      </c>
      <c r="AC64" s="1">
        <f>SUM(U64+W64+Y64+AA64)</f>
        <v>5</v>
      </c>
      <c r="AD64" t="s">
        <v>0</v>
      </c>
      <c r="AF64" t="s">
        <v>0</v>
      </c>
    </row>
    <row r="65" spans="16:32" x14ac:dyDescent="0.25">
      <c r="P65" t="s">
        <v>0</v>
      </c>
      <c r="Q65" s="1"/>
      <c r="R65" t="s">
        <v>0</v>
      </c>
      <c r="S65" t="s">
        <v>16</v>
      </c>
      <c r="T65" t="s">
        <v>0</v>
      </c>
      <c r="U65" s="1" t="s">
        <v>16</v>
      </c>
      <c r="V65" t="s">
        <v>0</v>
      </c>
      <c r="W65" s="1"/>
      <c r="X65" t="s">
        <v>0</v>
      </c>
      <c r="Y65" s="1"/>
      <c r="Z65" t="s">
        <v>0</v>
      </c>
      <c r="AA65" s="1"/>
      <c r="AB65" t="s">
        <v>0</v>
      </c>
      <c r="AC65" s="17">
        <f>SUM(AC62:AC64)</f>
        <v>12</v>
      </c>
      <c r="AD65" t="s">
        <v>0</v>
      </c>
      <c r="AE65" s="8">
        <f>SUM(AC65*AE3)</f>
        <v>95.64</v>
      </c>
      <c r="AF65" t="s">
        <v>0</v>
      </c>
    </row>
    <row r="66" spans="16:32" x14ac:dyDescent="0.25">
      <c r="P66" t="s">
        <v>0</v>
      </c>
      <c r="Q66" s="17" t="s">
        <v>51</v>
      </c>
      <c r="R66" t="s">
        <v>0</v>
      </c>
      <c r="S66" s="7">
        <v>43476</v>
      </c>
      <c r="T66" t="s">
        <v>0</v>
      </c>
      <c r="U66" s="1">
        <v>5.5</v>
      </c>
      <c r="V66" t="s">
        <v>0</v>
      </c>
      <c r="X66" t="s">
        <v>0</v>
      </c>
      <c r="Y66" s="1"/>
      <c r="Z66" t="s">
        <v>0</v>
      </c>
      <c r="AA66" s="1"/>
      <c r="AB66" t="s">
        <v>0</v>
      </c>
      <c r="AC66" s="17">
        <f>SUM(U66+W66)</f>
        <v>5.5</v>
      </c>
      <c r="AD66" t="s">
        <v>0</v>
      </c>
      <c r="AE66" s="8">
        <f>SUM(AC66*AE3)</f>
        <v>43.835000000000001</v>
      </c>
      <c r="AF66" t="s">
        <v>0</v>
      </c>
    </row>
    <row r="67" spans="16:32" x14ac:dyDescent="0.25">
      <c r="P67" t="s">
        <v>0</v>
      </c>
      <c r="Q67" s="1"/>
      <c r="R67" t="s">
        <v>0</v>
      </c>
      <c r="S67" t="s">
        <v>16</v>
      </c>
      <c r="T67" t="s">
        <v>0</v>
      </c>
      <c r="U67" s="1" t="s">
        <v>16</v>
      </c>
      <c r="V67" t="s">
        <v>0</v>
      </c>
      <c r="W67" s="1"/>
      <c r="X67" t="s">
        <v>0</v>
      </c>
      <c r="Y67" s="1"/>
      <c r="Z67" t="s">
        <v>0</v>
      </c>
      <c r="AA67" s="1"/>
      <c r="AB67" t="s">
        <v>0</v>
      </c>
      <c r="AC67" s="1" t="s">
        <v>16</v>
      </c>
      <c r="AD67" t="s">
        <v>0</v>
      </c>
      <c r="AF67" t="s">
        <v>0</v>
      </c>
    </row>
    <row r="68" spans="16:32" x14ac:dyDescent="0.25">
      <c r="P68" t="s">
        <v>0</v>
      </c>
      <c r="Q68" s="17" t="s">
        <v>52</v>
      </c>
      <c r="R68" t="s">
        <v>0</v>
      </c>
      <c r="S68" s="7">
        <v>43472</v>
      </c>
      <c r="T68" t="s">
        <v>0</v>
      </c>
      <c r="U68" s="1">
        <v>16</v>
      </c>
      <c r="V68" t="s">
        <v>0</v>
      </c>
      <c r="W68" s="18">
        <v>4</v>
      </c>
      <c r="X68" t="s">
        <v>0</v>
      </c>
      <c r="Y68" s="1"/>
      <c r="Z68" t="s">
        <v>0</v>
      </c>
      <c r="AA68" s="1"/>
      <c r="AB68" t="s">
        <v>0</v>
      </c>
      <c r="AC68" s="1">
        <f>SUM(U68+W68+Y68+AA68)</f>
        <v>20</v>
      </c>
      <c r="AD68" t="s">
        <v>0</v>
      </c>
      <c r="AF68" t="s">
        <v>0</v>
      </c>
    </row>
    <row r="69" spans="16:32" x14ac:dyDescent="0.25">
      <c r="P69" t="s">
        <v>0</v>
      </c>
      <c r="Q69" s="1"/>
      <c r="R69" t="s">
        <v>0</v>
      </c>
      <c r="S69" s="7">
        <v>43474</v>
      </c>
      <c r="T69" t="s">
        <v>0</v>
      </c>
      <c r="U69" s="1">
        <v>16</v>
      </c>
      <c r="V69" t="s">
        <v>0</v>
      </c>
      <c r="W69" s="1"/>
      <c r="X69" t="s">
        <v>0</v>
      </c>
      <c r="Y69" s="1"/>
      <c r="Z69" t="s">
        <v>0</v>
      </c>
      <c r="AA69" s="1"/>
      <c r="AB69" t="s">
        <v>0</v>
      </c>
      <c r="AC69" s="1">
        <f>SUM(U69+W69+Y69+AA69)</f>
        <v>16</v>
      </c>
      <c r="AD69" t="s">
        <v>0</v>
      </c>
      <c r="AF69" t="s">
        <v>0</v>
      </c>
    </row>
    <row r="70" spans="16:32" x14ac:dyDescent="0.25">
      <c r="P70" t="s">
        <v>0</v>
      </c>
      <c r="Q70" s="1"/>
      <c r="R70" t="s">
        <v>0</v>
      </c>
      <c r="S70" s="7">
        <v>43476</v>
      </c>
      <c r="T70" t="s">
        <v>0</v>
      </c>
      <c r="U70" s="1">
        <v>22</v>
      </c>
      <c r="V70" t="s">
        <v>0</v>
      </c>
      <c r="W70" s="1"/>
      <c r="X70" t="s">
        <v>0</v>
      </c>
      <c r="Y70" s="1"/>
      <c r="Z70" t="s">
        <v>0</v>
      </c>
      <c r="AA70" s="1"/>
      <c r="AB70" t="s">
        <v>0</v>
      </c>
      <c r="AC70" s="1">
        <f>SUM(U70+W70+Y70+AA70)</f>
        <v>22</v>
      </c>
      <c r="AD70" t="s">
        <v>0</v>
      </c>
      <c r="AF70" t="s">
        <v>0</v>
      </c>
    </row>
    <row r="71" spans="16:32" x14ac:dyDescent="0.25">
      <c r="P71" t="s">
        <v>0</v>
      </c>
      <c r="Q71" s="1"/>
      <c r="R71" t="s">
        <v>0</v>
      </c>
      <c r="S71" s="7">
        <v>43477</v>
      </c>
      <c r="T71" t="s">
        <v>0</v>
      </c>
      <c r="U71" s="1">
        <v>43.5</v>
      </c>
      <c r="V71" t="s">
        <v>0</v>
      </c>
      <c r="W71" s="18">
        <v>17.5</v>
      </c>
      <c r="X71" t="s">
        <v>0</v>
      </c>
      <c r="Y71" s="1"/>
      <c r="Z71" t="s">
        <v>0</v>
      </c>
      <c r="AA71" s="1"/>
      <c r="AB71" t="s">
        <v>0</v>
      </c>
      <c r="AC71" s="1">
        <f>SUM(U71+W71+Y71+AA71)</f>
        <v>61</v>
      </c>
      <c r="AD71" t="s">
        <v>0</v>
      </c>
      <c r="AF71" t="s">
        <v>0</v>
      </c>
    </row>
    <row r="72" spans="16:32" x14ac:dyDescent="0.25">
      <c r="P72" t="s">
        <v>0</v>
      </c>
      <c r="Q72" s="1"/>
      <c r="R72" t="s">
        <v>0</v>
      </c>
      <c r="S72" s="7">
        <v>43478</v>
      </c>
      <c r="T72" t="s">
        <v>0</v>
      </c>
      <c r="U72" s="1">
        <v>2</v>
      </c>
      <c r="V72" t="s">
        <v>0</v>
      </c>
      <c r="W72" s="1"/>
      <c r="X72" t="s">
        <v>0</v>
      </c>
      <c r="Y72" s="1"/>
      <c r="Z72" t="s">
        <v>0</v>
      </c>
      <c r="AA72" s="1"/>
      <c r="AB72" t="s">
        <v>0</v>
      </c>
      <c r="AC72" s="1">
        <f>SUM(U72+W72+Y72+AA72)</f>
        <v>2</v>
      </c>
      <c r="AD72" t="s">
        <v>0</v>
      </c>
      <c r="AF72" t="s">
        <v>0</v>
      </c>
    </row>
    <row r="73" spans="16:32" x14ac:dyDescent="0.25">
      <c r="P73" t="s">
        <v>0</v>
      </c>
      <c r="Q73" s="1"/>
      <c r="R73" t="s">
        <v>0</v>
      </c>
      <c r="S73" t="s">
        <v>16</v>
      </c>
      <c r="T73" t="s">
        <v>0</v>
      </c>
      <c r="U73" s="1" t="s">
        <v>16</v>
      </c>
      <c r="V73" t="s">
        <v>0</v>
      </c>
      <c r="W73" s="1"/>
      <c r="X73" t="s">
        <v>0</v>
      </c>
      <c r="Y73" s="1"/>
      <c r="Z73" t="s">
        <v>0</v>
      </c>
      <c r="AA73" s="1"/>
      <c r="AB73" t="s">
        <v>0</v>
      </c>
      <c r="AC73" s="17">
        <f>SUM(AC68:AC72)</f>
        <v>121</v>
      </c>
      <c r="AD73" t="s">
        <v>0</v>
      </c>
      <c r="AE73" s="8">
        <f>SUM(AC73*AE3)</f>
        <v>964.37</v>
      </c>
      <c r="AF73" t="s">
        <v>0</v>
      </c>
    </row>
    <row r="74" spans="16:32" x14ac:dyDescent="0.25">
      <c r="P74" t="s">
        <v>0</v>
      </c>
      <c r="Q74" s="17" t="s">
        <v>53</v>
      </c>
      <c r="R74" t="s">
        <v>0</v>
      </c>
      <c r="S74" s="7">
        <v>43475</v>
      </c>
      <c r="T74" t="s">
        <v>0</v>
      </c>
      <c r="U74" s="1">
        <v>19</v>
      </c>
      <c r="V74" t="s">
        <v>0</v>
      </c>
      <c r="W74" s="18">
        <v>17</v>
      </c>
      <c r="X74" t="s">
        <v>0</v>
      </c>
      <c r="Y74" s="1"/>
      <c r="Z74" t="s">
        <v>0</v>
      </c>
      <c r="AA74" s="1"/>
      <c r="AB74" t="s">
        <v>0</v>
      </c>
      <c r="AC74" s="17">
        <f>SUM(U74+W74)</f>
        <v>36</v>
      </c>
      <c r="AD74" t="s">
        <v>0</v>
      </c>
      <c r="AE74" s="8">
        <f>SUM(AC74*AE3)</f>
        <v>286.92</v>
      </c>
      <c r="AF74" t="s">
        <v>0</v>
      </c>
    </row>
    <row r="75" spans="16:32" x14ac:dyDescent="0.25">
      <c r="P75" t="s">
        <v>0</v>
      </c>
      <c r="Q75" s="1"/>
      <c r="R75" t="s">
        <v>0</v>
      </c>
      <c r="S75" t="s">
        <v>16</v>
      </c>
      <c r="T75" t="s">
        <v>0</v>
      </c>
      <c r="U75" s="1" t="s">
        <v>16</v>
      </c>
      <c r="V75" t="s">
        <v>0</v>
      </c>
      <c r="W75" s="1"/>
      <c r="X75" t="s">
        <v>0</v>
      </c>
      <c r="Y75" s="1"/>
      <c r="Z75" t="s">
        <v>0</v>
      </c>
      <c r="AA75" s="1"/>
      <c r="AB75" t="s">
        <v>0</v>
      </c>
      <c r="AC75" s="1" t="s">
        <v>16</v>
      </c>
      <c r="AD75" t="s">
        <v>0</v>
      </c>
      <c r="AF75" t="s">
        <v>0</v>
      </c>
    </row>
    <row r="76" spans="16:32" x14ac:dyDescent="0.25">
      <c r="P76" t="s">
        <v>0</v>
      </c>
      <c r="Q76" s="17" t="s">
        <v>54</v>
      </c>
      <c r="R76" t="s">
        <v>0</v>
      </c>
      <c r="S76" s="7">
        <v>43476</v>
      </c>
      <c r="T76" t="s">
        <v>0</v>
      </c>
      <c r="U76" s="1">
        <v>27.5</v>
      </c>
      <c r="V76" t="s">
        <v>0</v>
      </c>
      <c r="W76" s="1"/>
      <c r="X76" t="s">
        <v>0</v>
      </c>
      <c r="Y76" s="1"/>
      <c r="Z76" t="s">
        <v>0</v>
      </c>
      <c r="AA76" s="1"/>
      <c r="AB76" t="s">
        <v>0</v>
      </c>
      <c r="AC76" s="17">
        <f>SUM(U76+W76)</f>
        <v>27.5</v>
      </c>
      <c r="AD76" t="s">
        <v>0</v>
      </c>
      <c r="AE76" s="8">
        <f>SUM(AC76*AE3)</f>
        <v>219.17499999999998</v>
      </c>
      <c r="AF76" t="s">
        <v>0</v>
      </c>
    </row>
    <row r="77" spans="16:32" x14ac:dyDescent="0.25">
      <c r="P77" t="s">
        <v>0</v>
      </c>
      <c r="Q77" s="1"/>
      <c r="R77" t="s">
        <v>0</v>
      </c>
      <c r="S77" t="s">
        <v>16</v>
      </c>
      <c r="T77" t="s">
        <v>0</v>
      </c>
      <c r="U77" s="1" t="s">
        <v>16</v>
      </c>
      <c r="V77" t="s">
        <v>0</v>
      </c>
      <c r="W77" s="1"/>
      <c r="X77" t="s">
        <v>0</v>
      </c>
      <c r="Y77" s="1"/>
      <c r="Z77" t="s">
        <v>0</v>
      </c>
      <c r="AA77" s="1"/>
      <c r="AB77" t="s">
        <v>0</v>
      </c>
      <c r="AC77" s="1" t="s">
        <v>16</v>
      </c>
      <c r="AD77" t="s">
        <v>0</v>
      </c>
      <c r="AF77" t="s">
        <v>0</v>
      </c>
    </row>
    <row r="78" spans="16:32" x14ac:dyDescent="0.25">
      <c r="P78" t="s">
        <v>0</v>
      </c>
      <c r="Q78" s="17" t="s">
        <v>55</v>
      </c>
      <c r="R78" t="s">
        <v>0</v>
      </c>
      <c r="S78" s="7">
        <v>43474</v>
      </c>
      <c r="T78" t="s">
        <v>0</v>
      </c>
      <c r="U78" s="1">
        <v>10</v>
      </c>
      <c r="V78" t="s">
        <v>0</v>
      </c>
      <c r="W78" s="1" t="s">
        <v>16</v>
      </c>
      <c r="X78" t="s">
        <v>0</v>
      </c>
      <c r="Y78" s="1"/>
      <c r="Z78" t="s">
        <v>0</v>
      </c>
      <c r="AA78" s="1"/>
      <c r="AB78" t="s">
        <v>0</v>
      </c>
      <c r="AC78" s="1">
        <f>SUM(U78)</f>
        <v>10</v>
      </c>
      <c r="AD78" t="s">
        <v>0</v>
      </c>
      <c r="AF78" t="s">
        <v>0</v>
      </c>
    </row>
    <row r="79" spans="16:32" x14ac:dyDescent="0.25">
      <c r="P79" t="s">
        <v>0</v>
      </c>
      <c r="Q79" s="1"/>
      <c r="R79" t="s">
        <v>0</v>
      </c>
      <c r="S79" s="7">
        <v>43478</v>
      </c>
      <c r="T79" t="s">
        <v>0</v>
      </c>
      <c r="U79" s="1">
        <v>3</v>
      </c>
      <c r="V79" t="s">
        <v>0</v>
      </c>
      <c r="W79" s="18">
        <v>19</v>
      </c>
      <c r="X79" t="s">
        <v>0</v>
      </c>
      <c r="Y79" s="1"/>
      <c r="Z79" t="s">
        <v>0</v>
      </c>
      <c r="AA79" s="1"/>
      <c r="AB79" t="s">
        <v>0</v>
      </c>
      <c r="AC79" s="1">
        <f>SUM(U79+W79+Y79+AA79)</f>
        <v>22</v>
      </c>
      <c r="AD79" t="s">
        <v>0</v>
      </c>
      <c r="AF79" t="s">
        <v>0</v>
      </c>
    </row>
    <row r="80" spans="16:32" x14ac:dyDescent="0.25">
      <c r="P80" t="s">
        <v>0</v>
      </c>
      <c r="Q80" s="17"/>
      <c r="R80" t="s">
        <v>0</v>
      </c>
      <c r="S80" s="7" t="s">
        <v>16</v>
      </c>
      <c r="T80" t="s">
        <v>0</v>
      </c>
      <c r="U80" s="1" t="s">
        <v>16</v>
      </c>
      <c r="V80" t="s">
        <v>0</v>
      </c>
      <c r="W80" s="1" t="s">
        <v>16</v>
      </c>
      <c r="X80" t="s">
        <v>0</v>
      </c>
      <c r="Y80" s="1"/>
      <c r="Z80" t="s">
        <v>0</v>
      </c>
      <c r="AA80" s="1"/>
      <c r="AB80" t="s">
        <v>0</v>
      </c>
      <c r="AC80" s="17">
        <f>SUM(AC77:AC79)</f>
        <v>32</v>
      </c>
      <c r="AD80" t="s">
        <v>0</v>
      </c>
      <c r="AE80" s="8">
        <f>SUM(AC80*AE3)</f>
        <v>255.04</v>
      </c>
      <c r="AF80" t="s">
        <v>0</v>
      </c>
    </row>
    <row r="81" spans="16:32" x14ac:dyDescent="0.25">
      <c r="P81" t="s">
        <v>0</v>
      </c>
      <c r="Q81" s="17" t="s">
        <v>56</v>
      </c>
      <c r="R81" t="s">
        <v>0</v>
      </c>
      <c r="S81" s="7">
        <v>43471</v>
      </c>
      <c r="T81" t="s">
        <v>0</v>
      </c>
      <c r="U81" s="1">
        <v>15</v>
      </c>
      <c r="V81" t="s">
        <v>0</v>
      </c>
      <c r="W81" s="1"/>
      <c r="X81" t="s">
        <v>0</v>
      </c>
      <c r="Y81" s="1"/>
      <c r="Z81" t="s">
        <v>0</v>
      </c>
      <c r="AA81" s="1"/>
      <c r="AB81" t="s">
        <v>0</v>
      </c>
      <c r="AC81" s="1">
        <f>SUM(U81+W81+Y81+AA81)</f>
        <v>15</v>
      </c>
      <c r="AD81" t="s">
        <v>0</v>
      </c>
      <c r="AF81" t="s">
        <v>0</v>
      </c>
    </row>
    <row r="82" spans="16:32" x14ac:dyDescent="0.25">
      <c r="P82" t="s">
        <v>0</v>
      </c>
      <c r="Q82" s="1"/>
      <c r="R82" t="s">
        <v>0</v>
      </c>
      <c r="S82" s="7">
        <v>43474</v>
      </c>
      <c r="T82" t="s">
        <v>0</v>
      </c>
      <c r="U82" s="1">
        <v>12</v>
      </c>
      <c r="V82" t="s">
        <v>0</v>
      </c>
      <c r="W82" s="1"/>
      <c r="X82" t="s">
        <v>0</v>
      </c>
      <c r="Y82" s="1"/>
      <c r="Z82" t="s">
        <v>0</v>
      </c>
      <c r="AA82" s="1"/>
      <c r="AB82" t="s">
        <v>0</v>
      </c>
      <c r="AC82" s="1">
        <f>SUM(U82+W82+Y82+AA82)</f>
        <v>12</v>
      </c>
      <c r="AD82" t="s">
        <v>0</v>
      </c>
      <c r="AF82" t="s">
        <v>0</v>
      </c>
    </row>
    <row r="83" spans="16:32" x14ac:dyDescent="0.25">
      <c r="P83" t="s">
        <v>0</v>
      </c>
      <c r="Q83" s="1"/>
      <c r="R83" t="s">
        <v>0</v>
      </c>
      <c r="S83" s="7">
        <v>43477</v>
      </c>
      <c r="T83" t="s">
        <v>0</v>
      </c>
      <c r="U83" s="1">
        <v>50</v>
      </c>
      <c r="V83" t="s">
        <v>0</v>
      </c>
      <c r="W83" s="18" t="s">
        <v>16</v>
      </c>
      <c r="X83" t="s">
        <v>0</v>
      </c>
      <c r="Y83" s="1"/>
      <c r="Z83" t="s">
        <v>0</v>
      </c>
      <c r="AA83" s="1"/>
      <c r="AB83" t="s">
        <v>0</v>
      </c>
      <c r="AC83" s="1">
        <f>SUM(U83)</f>
        <v>50</v>
      </c>
      <c r="AD83" t="s">
        <v>0</v>
      </c>
      <c r="AF83" t="s">
        <v>0</v>
      </c>
    </row>
    <row r="84" spans="16:32" x14ac:dyDescent="0.25">
      <c r="P84" t="s">
        <v>0</v>
      </c>
      <c r="Q84" s="1"/>
      <c r="R84" t="s">
        <v>0</v>
      </c>
      <c r="S84" t="s">
        <v>16</v>
      </c>
      <c r="T84" t="s">
        <v>0</v>
      </c>
      <c r="U84" s="1" t="s">
        <v>16</v>
      </c>
      <c r="V84" t="s">
        <v>0</v>
      </c>
      <c r="W84" s="1"/>
      <c r="X84" t="s">
        <v>0</v>
      </c>
      <c r="Y84" s="1"/>
      <c r="Z84" t="s">
        <v>0</v>
      </c>
      <c r="AA84" s="1"/>
      <c r="AB84" t="s">
        <v>0</v>
      </c>
      <c r="AC84" s="17">
        <f>SUM(AC81:AC83)</f>
        <v>77</v>
      </c>
      <c r="AD84" t="s">
        <v>0</v>
      </c>
      <c r="AE84" s="8">
        <f>SUM(AC84*AE3)</f>
        <v>613.68999999999994</v>
      </c>
      <c r="AF84" t="s">
        <v>0</v>
      </c>
    </row>
    <row r="85" spans="16:32" x14ac:dyDescent="0.25">
      <c r="P85" t="s">
        <v>0</v>
      </c>
      <c r="Q85" s="17" t="s">
        <v>57</v>
      </c>
      <c r="R85" t="s">
        <v>0</v>
      </c>
      <c r="S85" s="7">
        <v>43471</v>
      </c>
      <c r="T85" t="s">
        <v>0</v>
      </c>
      <c r="U85" s="1">
        <v>39</v>
      </c>
      <c r="V85" t="s">
        <v>0</v>
      </c>
      <c r="W85" s="18">
        <v>11</v>
      </c>
      <c r="X85" t="s">
        <v>0</v>
      </c>
      <c r="Y85" s="1"/>
      <c r="Z85" t="s">
        <v>0</v>
      </c>
      <c r="AA85" s="1"/>
      <c r="AB85" t="s">
        <v>0</v>
      </c>
      <c r="AC85" s="17">
        <f>SUM(U85+W85)</f>
        <v>50</v>
      </c>
      <c r="AD85" t="s">
        <v>0</v>
      </c>
      <c r="AE85" s="8">
        <f>SUM(AC85*AE3)</f>
        <v>398.5</v>
      </c>
      <c r="AF85" t="s">
        <v>0</v>
      </c>
    </row>
    <row r="86" spans="16:32" x14ac:dyDescent="0.25">
      <c r="P86" t="s">
        <v>0</v>
      </c>
      <c r="Q86" s="1"/>
      <c r="R86" t="s">
        <v>0</v>
      </c>
      <c r="S86" t="s">
        <v>16</v>
      </c>
      <c r="T86" t="s">
        <v>0</v>
      </c>
      <c r="U86" s="1" t="s">
        <v>16</v>
      </c>
      <c r="V86" t="s">
        <v>0</v>
      </c>
      <c r="W86" s="1"/>
      <c r="X86" t="s">
        <v>0</v>
      </c>
      <c r="Y86" s="1"/>
      <c r="Z86" t="s">
        <v>0</v>
      </c>
      <c r="AA86" s="1" t="s">
        <v>16</v>
      </c>
      <c r="AB86" t="s">
        <v>0</v>
      </c>
      <c r="AC86" s="1" t="s">
        <v>16</v>
      </c>
      <c r="AD86" t="s">
        <v>0</v>
      </c>
      <c r="AF86" t="s">
        <v>0</v>
      </c>
    </row>
    <row r="87" spans="16:32" ht="17.25" x14ac:dyDescent="0.4">
      <c r="P87" t="s">
        <v>0</v>
      </c>
      <c r="Q87" s="1"/>
      <c r="R87" t="s">
        <v>0</v>
      </c>
      <c r="S87" t="s">
        <v>16</v>
      </c>
      <c r="T87" t="s">
        <v>0</v>
      </c>
      <c r="U87" s="1" t="s">
        <v>16</v>
      </c>
      <c r="V87" t="s">
        <v>0</v>
      </c>
      <c r="X87" t="s">
        <v>0</v>
      </c>
      <c r="Y87" s="1"/>
      <c r="Z87" t="s">
        <v>0</v>
      </c>
      <c r="AA87" s="20" t="s">
        <v>46</v>
      </c>
      <c r="AB87" s="22" t="s">
        <v>0</v>
      </c>
      <c r="AC87" s="20">
        <v>9520</v>
      </c>
      <c r="AD87" t="s">
        <v>0</v>
      </c>
      <c r="AE87" s="19">
        <f>SUM(AE57:AE85)</f>
        <v>3698.0800000000004</v>
      </c>
      <c r="AF87" t="s">
        <v>0</v>
      </c>
    </row>
    <row r="88" spans="16:32" x14ac:dyDescent="0.25">
      <c r="P88" t="s">
        <v>0</v>
      </c>
      <c r="Q88" s="20" t="s">
        <v>58</v>
      </c>
      <c r="R88" t="s">
        <v>0</v>
      </c>
      <c r="S88" t="s">
        <v>16</v>
      </c>
      <c r="T88" t="s">
        <v>0</v>
      </c>
      <c r="U88" s="17">
        <f>SUM(U3:U87)</f>
        <v>1027.5</v>
      </c>
      <c r="V88" t="s">
        <v>0</v>
      </c>
      <c r="W88" s="20">
        <f>SUM(W3:W86)</f>
        <v>136.5</v>
      </c>
      <c r="X88" t="s">
        <v>0</v>
      </c>
      <c r="Y88" s="20">
        <f>SUM(Y3:Y86)</f>
        <v>46.5</v>
      </c>
      <c r="Z88" t="s">
        <v>0</v>
      </c>
      <c r="AA88" s="20">
        <f>SUM(AA3:AA86)</f>
        <v>103</v>
      </c>
      <c r="AB88" t="s">
        <v>0</v>
      </c>
      <c r="AC88" s="20" t="s">
        <v>16</v>
      </c>
      <c r="AD88" t="s">
        <v>0</v>
      </c>
      <c r="AE88" s="14" t="s">
        <v>16</v>
      </c>
      <c r="AF88" t="s">
        <v>0</v>
      </c>
    </row>
    <row r="89" spans="16:32" x14ac:dyDescent="0.25">
      <c r="P89" t="s">
        <v>0</v>
      </c>
      <c r="Q89" s="1" t="s">
        <v>16</v>
      </c>
      <c r="R89" t="s">
        <v>0</v>
      </c>
      <c r="S89" t="s">
        <v>16</v>
      </c>
      <c r="T89" t="s">
        <v>0</v>
      </c>
      <c r="U89" s="1" t="s">
        <v>16</v>
      </c>
      <c r="V89" t="s">
        <v>0</v>
      </c>
      <c r="W89" s="1"/>
      <c r="X89" t="s">
        <v>0</v>
      </c>
      <c r="Y89" s="1"/>
      <c r="Z89" t="s">
        <v>0</v>
      </c>
      <c r="AA89" s="1"/>
      <c r="AB89" t="s">
        <v>0</v>
      </c>
      <c r="AC89" s="1" t="s">
        <v>16</v>
      </c>
      <c r="AD89" t="s">
        <v>0</v>
      </c>
      <c r="AF89" t="s">
        <v>0</v>
      </c>
    </row>
    <row r="90" spans="16:32" ht="18" x14ac:dyDescent="0.4">
      <c r="P90" t="s">
        <v>0</v>
      </c>
      <c r="Q90" s="1"/>
      <c r="R90" t="s">
        <v>0</v>
      </c>
      <c r="S90" t="s">
        <v>16</v>
      </c>
      <c r="T90" t="s">
        <v>0</v>
      </c>
      <c r="U90" s="1" t="s">
        <v>16</v>
      </c>
      <c r="V90" t="s">
        <v>0</v>
      </c>
      <c r="W90" s="1"/>
      <c r="X90" t="s">
        <v>0</v>
      </c>
      <c r="Y90" s="1"/>
      <c r="Z90" t="s">
        <v>0</v>
      </c>
      <c r="AA90" s="1" t="s">
        <v>59</v>
      </c>
      <c r="AB90" t="s">
        <v>0</v>
      </c>
      <c r="AC90" s="1" t="s">
        <v>60</v>
      </c>
      <c r="AD90" t="s">
        <v>0</v>
      </c>
      <c r="AE90" s="21">
        <f>SUM(AE53+AE87)</f>
        <v>10468.594999999999</v>
      </c>
      <c r="AF90" t="s">
        <v>0</v>
      </c>
    </row>
  </sheetData>
  <printOptions horizontalCentered="1" verticalCentered="1"/>
  <pageMargins left="0.11811023622047245" right="0.11811023622047245" top="0.15748031496062992" bottom="0.15748031496062992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Jeff</cp:lastModifiedBy>
  <cp:lastPrinted>2019-03-21T00:52:34Z</cp:lastPrinted>
  <dcterms:created xsi:type="dcterms:W3CDTF">2019-03-20T22:31:19Z</dcterms:created>
  <dcterms:modified xsi:type="dcterms:W3CDTF">2019-03-21T01:10:05Z</dcterms:modified>
</cp:coreProperties>
</file>